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.xml" ContentType="application/vnd.openxmlformats-officedocument.drawing+xml"/>
  <Override PartName="/xl/slicers/slicer2.xml" ContentType="application/vnd.ms-excel.slicer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slicers/slicer3.xml" ContentType="application/vnd.ms-excel.slicer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slicers/slicer4.xml" ContentType="application/vnd.ms-excel.slicer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slicers/slicer5.xml" ContentType="application/vnd.ms-excel.slicer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slicers/slicer6.xml" ContentType="application/vnd.ms-excel.slicer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slicers/slicer7.xml" ContentType="application/vnd.ms-excel.slicer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9.xml" ContentType="application/vnd.openxmlformats-officedocument.drawing+xml"/>
  <Override PartName="/xl/slicers/slicer8.xml" ContentType="application/vnd.ms-excel.slicer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1.xml" ContentType="application/vnd.openxmlformats-officedocument.drawing+xml"/>
  <Override PartName="/xl/slicers/slicer9.xml" ContentType="application/vnd.ms-excel.slicer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3.xml" ContentType="application/vnd.openxmlformats-officedocument.drawing+xml"/>
  <Override PartName="/xl/slicers/slicer10.xml" ContentType="application/vnd.ms-excel.slicer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4.xml" ContentType="application/vnd.openxmlformats-officedocument.drawing+xml"/>
  <Override PartName="/xl/slicers/slicer11.xml" ContentType="application/vnd.ms-excel.slicer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slicers/slicer12.xml" ContentType="application/vnd.ms-excel.slicer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CONSULTA PÚBLICA\"/>
    </mc:Choice>
  </mc:AlternateContent>
  <bookViews>
    <workbookView xWindow="0" yWindow="0" windowWidth="28800" windowHeight="12435" firstSheet="8" activeTab="16"/>
  </bookViews>
  <sheets>
    <sheet name="NÃO ABRIR" sheetId="4" r:id="rId1"/>
    <sheet name="NÃO ABRA" sheetId="5" r:id="rId2"/>
    <sheet name="Pergunta 1" sheetId="7" r:id="rId3"/>
    <sheet name="Pergunta 2" sheetId="8" r:id="rId4"/>
    <sheet name="Pergunta 3" sheetId="9" r:id="rId5"/>
    <sheet name="Pergunta 4" sheetId="10" r:id="rId6"/>
    <sheet name="Pergunta 5" sheetId="11" r:id="rId7"/>
    <sheet name="Pergunta 6" sheetId="12" r:id="rId8"/>
    <sheet name="Pergunta 7" sheetId="13" r:id="rId9"/>
    <sheet name="Pergunta 8" sheetId="14" r:id="rId10"/>
    <sheet name="Pergunta 9" sheetId="15" r:id="rId11"/>
    <sheet name="Pergunta 10" sheetId="16" r:id="rId12"/>
    <sheet name="Pergunta 11" sheetId="17" r:id="rId13"/>
    <sheet name="Pergunta 12" sheetId="18" r:id="rId14"/>
    <sheet name="Pergunta 13" sheetId="19" r:id="rId15"/>
    <sheet name="Pergunta 14-" sheetId="20" r:id="rId16"/>
    <sheet name="Percentual por Segmento " sheetId="21" r:id="rId17"/>
    <sheet name="DIVISÃO DE VALORES POR SEGMENTO" sheetId="22" r:id="rId18"/>
    <sheet name="NUNCA ABRA" sheetId="1" r:id="rId19"/>
  </sheets>
  <externalReferences>
    <externalReference r:id="rId20"/>
  </externalReferences>
  <definedNames>
    <definedName name="_xlnm._FilterDatabase" localSheetId="0" hidden="1">'NÃO ABRIR'!$AO$3:$AP$3</definedName>
    <definedName name="_xlnm._FilterDatabase" localSheetId="18" hidden="1">'NUNCA ABRA'!$A$1:$AT$73</definedName>
    <definedName name="SegmentaçãodeDados_Segmento">#N/A</definedName>
  </definedNames>
  <calcPr calcId="152511"/>
  <pivotCaches>
    <pivotCache cacheId="0" r:id="rId21"/>
  </pivotCaches>
  <extLst>
    <ext xmlns:x14="http://schemas.microsoft.com/office/spreadsheetml/2009/9/main" uri="{BBE1A952-AA13-448e-AADC-164F8A28A991}">
      <x14:slicerCaches>
        <x14:slicerCache r:id="rId22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C24" i="22" l="1"/>
  <c r="E24" i="22" s="1"/>
  <c r="C23" i="22"/>
  <c r="G23" i="22" s="1"/>
  <c r="C22" i="22"/>
  <c r="E22" i="22" s="1"/>
  <c r="E21" i="22"/>
  <c r="C21" i="22"/>
  <c r="G21" i="22" s="1"/>
  <c r="C9" i="22"/>
  <c r="C8" i="22"/>
  <c r="C7" i="22"/>
  <c r="C6" i="22"/>
  <c r="C5" i="22"/>
  <c r="C4" i="22"/>
  <c r="C3" i="22"/>
  <c r="C2" i="22"/>
  <c r="E23" i="22" l="1"/>
  <c r="G24" i="22"/>
  <c r="G22" i="22"/>
</calcChain>
</file>

<file path=xl/sharedStrings.xml><?xml version="1.0" encoding="utf-8"?>
<sst xmlns="http://schemas.openxmlformats.org/spreadsheetml/2006/main" count="3234" uniqueCount="558">
  <si>
    <t>Data de envio</t>
  </si>
  <si>
    <t>Igualitária entre os segmentos do Cadastro Municipal de Cultura</t>
  </si>
  <si>
    <t>Não, mas tenho interesse em participar</t>
  </si>
  <si>
    <t>,Prêmios,Fomento às atividades do território/comunitárias,Valorização de atividades autorais,</t>
  </si>
  <si>
    <t>Sim. 1.200,00</t>
  </si>
  <si>
    <t>Sim. 3.000,00</t>
  </si>
  <si>
    <t>Sim. 5.000,00</t>
  </si>
  <si>
    <t>Sim</t>
  </si>
  <si>
    <t>,Distância do centro da cidade,Quantidade de membros,Custo de manutenção,</t>
  </si>
  <si>
    <t>Equipamentos para produção</t>
  </si>
  <si>
    <t>,Eventos,Festivais,Edital específico para as categorias do meu segmento,</t>
  </si>
  <si>
    <t>Projetos de Fomento- TCC ( capacitação, divulgação e culminância)</t>
  </si>
  <si>
    <t>Proporcional ao número de inscritos no Cadastro Municipal de Cultura, por segmento</t>
  </si>
  <si>
    <t>Não</t>
  </si>
  <si>
    <t>,Prêmios,Fomento às atividades do território/comunitárias,Subsídio/Manutenção das atividades do espaço cultural,</t>
  </si>
  <si>
    <t>,Distância do centro da cidade,Tempo de atuação,Foco de atuação nas culturas populares,</t>
  </si>
  <si>
    <t>,Edital específico para as categorias do meu segmento,</t>
  </si>
  <si>
    <t>Premiação</t>
  </si>
  <si>
    <t>,Criações inéditas,Fortalecimento dos equipamentos culturais municipais,Valorização de atividades autorais,</t>
  </si>
  <si>
    <t>Sim. 500,00</t>
  </si>
  <si>
    <t>Sim. 1.000,00</t>
  </si>
  <si>
    <t>Sim. 2.000,00</t>
  </si>
  <si>
    <t>,Capacidade de atendimento ao público,Atendimento às ações afirmativas,Foco de atuação nas culturas populares,</t>
  </si>
  <si>
    <t>Equipamentos para distribuição</t>
  </si>
  <si>
    <t>,Eventos,Ocupação dos espaços públicos,Capacitação/Formação/Oficinas,</t>
  </si>
  <si>
    <t>Bolsas PNCV para capacitação, avaliação e acompanhamento dos pontos de cultura DC</t>
  </si>
  <si>
    <t>Proporcional ao número de inscritos na PNAB 2024 (CICLO 1), por segmento</t>
  </si>
  <si>
    <t>,Prêmios,Criações inéditas,Valorização de atividades autorais,</t>
  </si>
  <si>
    <t>Não sou favorável</t>
  </si>
  <si>
    <t>,Distância do centro da cidade,Capacidade de atendimento ao público,Tempo de atuação,</t>
  </si>
  <si>
    <t>,Eventos,</t>
  </si>
  <si>
    <t>,Criações inéditas,Investimento em formação e capacitação,Valorização de atividades autorais,</t>
  </si>
  <si>
    <t>,Eventos,Capacitação/Formação/Oficinas,Produção de baixo custo,</t>
  </si>
  <si>
    <t>,Bolsas de pesquisa (território/cultura),Criações inéditas,Investimento em formação e capacitação,</t>
  </si>
  <si>
    <t>Prefiro não opinar</t>
  </si>
  <si>
    <t>,Prefiro não opinar,</t>
  </si>
  <si>
    <t>,Mostras,</t>
  </si>
  <si>
    <t>,Divulgação, plataformas,difusão das ações culturais,Fortalecimento dos equipamentos culturais municipais,Subsídio/Manutenção das atividades do espaço cultural,</t>
  </si>
  <si>
    <t>,Confecção de plataformas de difusão da cultura,</t>
  </si>
  <si>
    <t>,Bolsas de pesquisa (território/cultura),Fomento às atividades do território/comunitárias,Investimento em formação e capacitação,</t>
  </si>
  <si>
    <t>,Capacidade de atendimento ao público,Quantidade de membros,Tempo de atuação,</t>
  </si>
  <si>
    <t>,Eventos,Capacitação/Formação/Oficinas,Edital específico para as categorias do meu segmento,</t>
  </si>
  <si>
    <t>,Circulação de ações existentes,Fomento às atividades do território/comunitárias,Investimento em formação e capacitação,</t>
  </si>
  <si>
    <t>Igualitária entre as cadeiras do Conselho Municipal  de Política Cultural</t>
  </si>
  <si>
    <t>,Investimento em formação e capacitação,Subsídio/Manutenção das atividades do espaço cultural,</t>
  </si>
  <si>
    <t>,Capacidade de atendimento ao público,Tempo de atuação,</t>
  </si>
  <si>
    <t>,Festivais,Ocupação dos espaços públicos,</t>
  </si>
  <si>
    <t>,Circulação de ações existentes,Criações inéditas,Subsídio/Manutenção das atividades do espaço cultural,</t>
  </si>
  <si>
    <t>,Tempo de atuação,Atendimento às ações afirmativas,</t>
  </si>
  <si>
    <t>,Festivais,Edital específico para as categorias do meu segmento,</t>
  </si>
  <si>
    <t>,Bolsas de pesquisa (território/cultura),Fomento às atividades do território/comunitárias,Valorização do patrimônio cultural e memória,</t>
  </si>
  <si>
    <t>,Distância do centro da cidade,Capacidade de atendimento ao público,Foco de atuação nas culturas populares,</t>
  </si>
  <si>
    <t>,Eventos,Festivais,Edital específico para as categorias do meu segmento,Mostras,</t>
  </si>
  <si>
    <t>,Bolsas de pesquisa (território/cultura),Prêmios,Criações inéditas,</t>
  </si>
  <si>
    <t>Sim. 2.500,00</t>
  </si>
  <si>
    <t>,Capacidade de atendimento ao público,Foco de atuação nas culturas populares,</t>
  </si>
  <si>
    <t>,Produção de baixo custo,</t>
  </si>
  <si>
    <t>Não irei concorrer a esse tipo de edital</t>
  </si>
  <si>
    <t>,Distância do centro da cidade,Capacidade de atendimento ao público,Custo de manutenção,</t>
  </si>
  <si>
    <t>,Capacitação/Formação/Oficinas,</t>
  </si>
  <si>
    <t>,Prêmios,Circulação de ações existentes,Valorização de atividades autorais,</t>
  </si>
  <si>
    <t>,Bolsas de pesquisa (território/cultura),Valorização do patrimônio cultural e memória,Valorização de atividades autorais,</t>
  </si>
  <si>
    <t>Sim. 4.500,00</t>
  </si>
  <si>
    <t>,Capacidade de atendimento ao público,Custo de manutenção,Foco de atuação nas culturas populares,</t>
  </si>
  <si>
    <t>,Eventos,Festivais,Edital específico para as categorias do meu segmento,Mostras,Confecção de plataformas de difusão da cultura,</t>
  </si>
  <si>
    <t>,Divulgação, plataformas,difusão das ações culturais,Valorização do patrimônio cultural e memória,Subsídio/Manutenção das atividades do espaço cultural,</t>
  </si>
  <si>
    <t>,Prêmios,Valorização do patrimônio cultural e memória,Subsídio/Manutenção das atividades do espaço cultural,</t>
  </si>
  <si>
    <t>,Tempo de atuação,Atendimento às ações afirmativas,Foco de atuação nas culturas populares,</t>
  </si>
  <si>
    <t>Não necessito adquirir equipamentos</t>
  </si>
  <si>
    <t>,Prêmios,Circulação de ações existentes,Investimento em formação e capacitação,</t>
  </si>
  <si>
    <t>,Eventos,Festivais,Capacitação/Formação/Oficinas,</t>
  </si>
  <si>
    <t>Sim, mas ele está inativo</t>
  </si>
  <si>
    <t>,Prêmios,Circulação de ações existentes,Subsídio/Manutenção das atividades do espaço cultural,</t>
  </si>
  <si>
    <t>Sim. 800,00</t>
  </si>
  <si>
    <t>,Quantidade de membros,Tempo de atuação,Atendimento às ações afirmativas,</t>
  </si>
  <si>
    <t>,Eventos,Festivais,Ocupação dos espaços públicos,</t>
  </si>
  <si>
    <t>Prêmios,Fomento às atividades do território/comunitárias,Fortalecimento dos equipamentos culturais municipais,Investimento em formação e capacitação,Valorização do patrimônio cultural e memória,Subsídio/Manutenção das atividades do espaço cultural,</t>
  </si>
  <si>
    <t>Capacidade de atendimento ao público,Quantidade de membros,Custo de manutenção,</t>
  </si>
  <si>
    <t>Eventos,Festivais,Ocupação dos espaços públicos,Edital específico para as categorias do meu segmento,</t>
  </si>
  <si>
    <t>,Bolsas de pesquisa (território/cultura),Prêmios,Fomento às atividades do território/comunitárias,</t>
  </si>
  <si>
    <t>,Tempo de atuação,Custo de manutenção,Atendimento às ações afirmativas,</t>
  </si>
  <si>
    <t>,Atendimento às ações afirmativas,</t>
  </si>
  <si>
    <t>,Festivais,Mostras,Produção de baixo custo,</t>
  </si>
  <si>
    <t>,Prêmios,Circulação de ações existentes,Criações inéditas,</t>
  </si>
  <si>
    <t>,Festivais,Ocupação dos espaços públicos,Produção de baixo custo,</t>
  </si>
  <si>
    <t>,Prêmios,Fomento às atividades do território/comunitárias,Fortalecimento dos equipamentos culturais municipais,</t>
  </si>
  <si>
    <t>,Festivais,Capacitação/Formação/Oficinas,Edital específico para as categorias do meu segmento,</t>
  </si>
  <si>
    <t>,Fomento às atividades do território/comunitárias,</t>
  </si>
  <si>
    <t>,Não irei concorrer a esse tipo de edital,</t>
  </si>
  <si>
    <t>,Prêmios,Fortalecimento dos equipamentos culturais municipais,Investimento em formação e capacitação,</t>
  </si>
  <si>
    <t>Sim. 1.500,00</t>
  </si>
  <si>
    <t>Sim. 4.000,00</t>
  </si>
  <si>
    <t>,Capacidade de atendimento ao público,Tempo de atuação,Custo de manutenção,</t>
  </si>
  <si>
    <t>,Prêmios,</t>
  </si>
  <si>
    <t>,Capacidade de atendimento ao público,</t>
  </si>
  <si>
    <t>,Festivais,</t>
  </si>
  <si>
    <t>,Capacidade de atendimento ao público,Tempo de atuação,Atendimento às ações afirmativas,</t>
  </si>
  <si>
    <t>,Prêmios,Investimento em formação e capacitação,Subsídio/Manutenção das atividades do espaço cultural,</t>
  </si>
  <si>
    <t>,Quantidade de membros,Tempo de atuação,Custo de manutenção,</t>
  </si>
  <si>
    <t>,Prêmios,Criações inéditas,Fomento às atividades do território/comunitárias,</t>
  </si>
  <si>
    <t>,Fortalecimento dos equipamentos culturais municipais,Valorização de atividades autorais,Subsídio/Manutenção das atividades do espaço cultural,</t>
  </si>
  <si>
    <t>,Capacidade de atendimento ao público,Quantidade de membros,Custo de manutenção,</t>
  </si>
  <si>
    <t>Eventos,Ocupação dos espaços públicos,Edital específico para as categorias do meu segmento,Mostras,Produção de baixo custo,</t>
  </si>
  <si>
    <t>,Divulgação, plataformas,difusão das ações culturais,Fortalecimento dos equipamentos culturais municipais,Investimento em formação e capacitação,</t>
  </si>
  <si>
    <t>,Distância do centro da cidade,Capacidade de atendimento ao público,Atendimento às ações afirmativas,</t>
  </si>
  <si>
    <t>,Capacitação/Formação/Oficinas,Edital específico para as categorias do meu segmento,Produção de baixo custo,</t>
  </si>
  <si>
    <t>,Capacidade de atendimento ao público,Quantidade de membros,Atendimento às ações afirmativas,</t>
  </si>
  <si>
    <t>,Capacitação/Formação/Oficinas,Edital específico para as categorias do meu segmento,</t>
  </si>
  <si>
    <t>,Prêmios,Divulgação, plataformas,difusão das ações culturais,Investimento em formação e capacitação,</t>
  </si>
  <si>
    <t>,Capacidade de atendimento ao público,Tempo de atuação,Foco de atuação nas culturas populares,</t>
  </si>
  <si>
    <t>,Prêmios,Investimento em formação e capacitação,Valorização de atividades autorais,</t>
  </si>
  <si>
    <t>,Bolsas de pesquisa (território/cultura),Investimento em formação e capacitação,Valorização de atividades autorais,</t>
  </si>
  <si>
    <t>,Capacitação/Formação/Oficinas,Edital específico para as categorias do meu segmento,Mostras,</t>
  </si>
  <si>
    <t>,Subsídio/Manutenção das atividades do espaço cultural,</t>
  </si>
  <si>
    <t>,Quantidade de membros,Custo de manutenção,Atendimento às ações afirmativas,</t>
  </si>
  <si>
    <t>,Fortalecimento dos equipamentos culturais municipais,Investimento em formação e capacitação,Valorização do patrimônio cultural e memória,</t>
  </si>
  <si>
    <t>,Custo de manutenção,Atendimento às ações afirmativas,Foco de atuação nas culturas populares,</t>
  </si>
  <si>
    <t>,Circulação de ações existentes,Valorização de atividades autorais,Subsídio/Manutenção das atividades do espaço cultural,</t>
  </si>
  <si>
    <t>Edital específico para as categorias do meu segmento,Produção de baixo custo,</t>
  </si>
  <si>
    <t>Teias ou Fóruns dos pontos de Cultura</t>
  </si>
  <si>
    <t>,Distância do centro da cidade,Atendimento às ações afirmativas,Foco de atuação nas culturas populares,</t>
  </si>
  <si>
    <t>,Eventos,Ocupação dos espaços públicos,</t>
  </si>
  <si>
    <t>,</t>
  </si>
  <si>
    <t>,Fomento às atividades do território/comunitárias,Fortalecimento dos equipamentos culturais municipais,Investimento em formação e capacitação,Valorização do patrimônio cultural e memória,</t>
  </si>
  <si>
    <t>,Eventos,Capacitação/Formação/Oficinas,</t>
  </si>
  <si>
    <t>Fortalecimento dos equipamentos culturais municipais,Investimento em formação e capacitação,Valorização do patrimônio cultural e memória,</t>
  </si>
  <si>
    <t>Capacidade de atendimento ao público,Atendimento às ações afirmativas,Foco de atuação nas culturas populares,</t>
  </si>
  <si>
    <t>Capacitação/Formação/Oficinas,</t>
  </si>
  <si>
    <t>,Prêmios,Criações inéditas,Fomento às atividades do território/comunitárias,Valorização de atividades autorais,</t>
  </si>
  <si>
    <t>,Distância do centro da cidade,Tempo de atuação,Custo de manutenção,</t>
  </si>
  <si>
    <t>,Eventos,Festivais,Mostras,</t>
  </si>
  <si>
    <t>,Divulgação, plataformas,difusão das ações culturais,Fomento às atividades do território/comunitárias,Investimento em formação e capacitação,</t>
  </si>
  <si>
    <t>,Prêmios,Divulgação, plataformas,difusão das ações culturais,Valorização do patrimônio cultural e memória,</t>
  </si>
  <si>
    <t>,Circulação de ações existentes,Fomento às atividades do território/comunitárias,Valorização de atividades autorais,</t>
  </si>
  <si>
    <t>,Prêmios,Fortalecimento dos equipamentos culturais municipais,Subsídio/Manutenção das atividades do espaço cultural,</t>
  </si>
  <si>
    <t>,Eventos,Festivais,Capacitação/Formação/Oficinas,Edital específico para as categorias do meu segmento,</t>
  </si>
  <si>
    <t>Prêmios,Circulação de ações existentes,Fomento às atividades do território/comunitárias,</t>
  </si>
  <si>
    <t>Custo de manutenção,Atendimento às ações afirmativas,Foco de atuação nas culturas populares,</t>
  </si>
  <si>
    <t>Eventos,Festivais,Ocupação dos espaços públicos,Edital específico para as categorias do meu segmento,Mostras,</t>
  </si>
  <si>
    <t>,Bolsas de pesquisa (território/cultura),Criações inéditas,Valorização de atividades autorais,</t>
  </si>
  <si>
    <t>,Capacitação/Formação/Oficinas,Edital específico para as categorias do meu segmento,Mostras,Confecção de plataformas de difusão da cultura,</t>
  </si>
  <si>
    <t>Prêmios,Fomento às atividades do território/comunitárias,Subsídio/Manutenção das atividades do espaço cultural,</t>
  </si>
  <si>
    <t>Eventos,Festivais,Ocupação dos espaços públicos,Capacitação/Formação/Oficinas,Edital específico para as categorias do meu segmento,Mostras,</t>
  </si>
  <si>
    <t>,Prêmios,Valorização de atividades autorais,Subsídio/Manutenção das atividades do espaço cultural,</t>
  </si>
  <si>
    <t>,Eventos,Festivais,Ocupação dos espaços públicos,Capacitação/Formação/Oficinas,</t>
  </si>
  <si>
    <t>,Distância do centro da cidade,Custo de manutenção,Atendimento às ações afirmativas,</t>
  </si>
  <si>
    <t>Prêmios,Fomento às atividades do território/comunitárias,Valorização do patrimônio cultural e memória,</t>
  </si>
  <si>
    <t>Tempo de atuação,Custo de manutenção,Foco de atuação nas culturas populares,</t>
  </si>
  <si>
    <t>,Ocupação dos espaços públicos,</t>
  </si>
  <si>
    <t>,Tempo de atuação,Prefiro não opinar,</t>
  </si>
  <si>
    <t>Eventos,Ocupação dos espaços públicos,Edital específico para as categorias do meu segmento,</t>
  </si>
  <si>
    <t>,Prêmios,Divulgação, plataformas,difusão das ações culturais,Fomento às atividades do território/comunitárias,</t>
  </si>
  <si>
    <t>,Eventos,Festivais,Ocupação dos espaços públicos,Edital específico para as categorias do meu segmento,Produção de baixo custo,</t>
  </si>
  <si>
    <t>Circulação de ações existentes,Criações inéditas,Fomento às atividades do território/comunitárias,</t>
  </si>
  <si>
    <t>Distância do centro da cidade,Capacidade de atendimento ao público,Tempo de atuação,Atendimento às ações afirmativas,Foco de atuação nas culturas populares,</t>
  </si>
  <si>
    <t>Eventos,Festivais,Ocupação dos espaços públicos,Mostras,Produção de baixo custo,</t>
  </si>
  <si>
    <t>,Tempo de atuação,</t>
  </si>
  <si>
    <t>Eventos,Festivais,Capacitação/Formação/Oficinas,Produção de baixo custo,</t>
  </si>
  <si>
    <t>CADASTRO DE PESSOAS FÍSICAS</t>
  </si>
  <si>
    <t>CARLA REGINA DA SILVA DE OLIVEIRA BRASIL</t>
  </si>
  <si>
    <t>NULL</t>
  </si>
  <si>
    <t xml:space="preserve">Das Graças </t>
  </si>
  <si>
    <t>PRIMEIRO</t>
  </si>
  <si>
    <t>Duque de Caxias</t>
  </si>
  <si>
    <t>Mulher cisgênero</t>
  </si>
  <si>
    <t>PARDA</t>
  </si>
  <si>
    <t>NÃO ESTOU INSERIDO</t>
  </si>
  <si>
    <t>CASA</t>
  </si>
  <si>
    <t>NÃO POSSUI</t>
  </si>
  <si>
    <t>NÃO</t>
  </si>
  <si>
    <t>De 1 a 3 salários-mínimos</t>
  </si>
  <si>
    <t>Não recebo</t>
  </si>
  <si>
    <t>SIM</t>
  </si>
  <si>
    <t>De 50 a 59 anos</t>
  </si>
  <si>
    <t>Médio completo e superior incompleto</t>
  </si>
  <si>
    <t>2024-10-0220:23:23</t>
  </si>
  <si>
    <t>RAONÍ DE FREITAS LIMA</t>
  </si>
  <si>
    <t>SÃO BENTO</t>
  </si>
  <si>
    <t>SEGUNDO</t>
  </si>
  <si>
    <t>DUQUE DE CAXIAS</t>
  </si>
  <si>
    <t>Homem cisgênero</t>
  </si>
  <si>
    <t>BRANCA</t>
  </si>
  <si>
    <t>PRÓPRIO</t>
  </si>
  <si>
    <t>40 a 49 anos</t>
  </si>
  <si>
    <t>2023-10-0914:07:46</t>
  </si>
  <si>
    <t>SILVANIA MOREIRA DE FREITAS</t>
  </si>
  <si>
    <t xml:space="preserve">Parque equitativa </t>
  </si>
  <si>
    <t>TERCEIRO</t>
  </si>
  <si>
    <t>SÍTIO</t>
  </si>
  <si>
    <t>ALUGADO</t>
  </si>
  <si>
    <t>Até 1 salário-mínimo</t>
  </si>
  <si>
    <t>Bolsa Família</t>
  </si>
  <si>
    <t>Pós-graduação completo</t>
  </si>
  <si>
    <t>2024-10-1615:05:32</t>
  </si>
  <si>
    <t xml:space="preserve">João Lucas Vaz Coelho </t>
  </si>
  <si>
    <t xml:space="preserve">PARQUE XERÉM </t>
  </si>
  <si>
    <t>QUARTO</t>
  </si>
  <si>
    <t xml:space="preserve">DUQUE DE CAXIAS </t>
  </si>
  <si>
    <t>MASCULINO</t>
  </si>
  <si>
    <t>PRETA</t>
  </si>
  <si>
    <t>PRÓPIO</t>
  </si>
  <si>
    <t>Ente 1 e 2 salários mínimos</t>
  </si>
  <si>
    <t>2023-07-0221:33:04</t>
  </si>
  <si>
    <t>Ana Paula de Moura</t>
  </si>
  <si>
    <t>Jardim Anhangá</t>
  </si>
  <si>
    <t>Rio de Janeiro</t>
  </si>
  <si>
    <t>INDÍGENA</t>
  </si>
  <si>
    <t>POVOS INDÍGENAS</t>
  </si>
  <si>
    <t>2024-10-1108:09:52</t>
  </si>
  <si>
    <t>Leonor Sant'Anna  de Moraes</t>
  </si>
  <si>
    <t>vila rosario</t>
  </si>
  <si>
    <t xml:space="preserve">Duque De Caxias </t>
  </si>
  <si>
    <t>CEDIDO</t>
  </si>
  <si>
    <t>Sem rendimento</t>
  </si>
  <si>
    <t>Fundamental completo e médio incompleto</t>
  </si>
  <si>
    <t>2025-06-1817:23:01</t>
  </si>
  <si>
    <t>Aline Soares Gouveia Da Silva</t>
  </si>
  <si>
    <t xml:space="preserve">Corte oito </t>
  </si>
  <si>
    <t>De 30 a 39 anos</t>
  </si>
  <si>
    <t>2023-10-1202:25:20</t>
  </si>
  <si>
    <t>Onikoi Tavares Braga</t>
  </si>
  <si>
    <t>Olavo Bilac</t>
  </si>
  <si>
    <t>COMUNIDADES TRADICIONAIS DE MATRIZ AFRICANA OU DE TERREIRO</t>
  </si>
  <si>
    <t>Auxílio Emergencial</t>
  </si>
  <si>
    <t>Acima de 60 anos</t>
  </si>
  <si>
    <t>2024-11-1913:28:56</t>
  </si>
  <si>
    <t>ELISABETE SANTOS DA SILVA MAIA</t>
  </si>
  <si>
    <t>Jardim Rotsen</t>
  </si>
  <si>
    <t>FEMININO</t>
  </si>
  <si>
    <t>Outro</t>
  </si>
  <si>
    <t>2023-07-1114:28:56</t>
  </si>
  <si>
    <t>THIAGO MONTEIRO DOS SANTOS</t>
  </si>
  <si>
    <t>Vila são Luís</t>
  </si>
  <si>
    <t>Benefício de Prestação Continuada (BPC)</t>
  </si>
  <si>
    <t>2024-05-2317:58:26</t>
  </si>
  <si>
    <t xml:space="preserve">Marcia Pinho da silva </t>
  </si>
  <si>
    <t xml:space="preserve">Engenho do Porto </t>
  </si>
  <si>
    <t>Duque de caxias</t>
  </si>
  <si>
    <t>Menos de 1 salário mínimo</t>
  </si>
  <si>
    <t>2023-09-2012:02:33</t>
  </si>
  <si>
    <t>Luciana Andreia Pereira de Oliveira</t>
  </si>
  <si>
    <t>Parque Senhor do Bonfim</t>
  </si>
  <si>
    <t>2024-05-2716:36:44</t>
  </si>
  <si>
    <t>Gilson José da Silva</t>
  </si>
  <si>
    <t>Saracuruna</t>
  </si>
  <si>
    <t>2024-10-0915:13:19</t>
  </si>
  <si>
    <t>José Roberto De Oliveira Paiva</t>
  </si>
  <si>
    <t>Jardim Primavera</t>
  </si>
  <si>
    <t>2024-07-1015:48:49</t>
  </si>
  <si>
    <t>MONIQUE COSTA SOARES DE SOUZA</t>
  </si>
  <si>
    <t>PARQUE DUQUE</t>
  </si>
  <si>
    <t>APARTAMENTO</t>
  </si>
  <si>
    <t>2024-07-2310:12:47</t>
  </si>
  <si>
    <t>Ivo Zacarias da Silva</t>
  </si>
  <si>
    <t xml:space="preserve">Vila  Leopoldina </t>
  </si>
  <si>
    <t>Não declarar</t>
  </si>
  <si>
    <t>2024-05-1410:45:25</t>
  </si>
  <si>
    <t>Juliana Oliveira da Silva Maia</t>
  </si>
  <si>
    <t>panatanal</t>
  </si>
  <si>
    <t>2023-07-0321:30:23</t>
  </si>
  <si>
    <t xml:space="preserve">Itairan Rodrigues santos </t>
  </si>
  <si>
    <t xml:space="preserve">Jardim gramacho </t>
  </si>
  <si>
    <t>2024-10-0111:47:07</t>
  </si>
  <si>
    <t xml:space="preserve"> Ivone Alexandrina de Arruda Vieira </t>
  </si>
  <si>
    <t>2024-10-1510:07:35</t>
  </si>
  <si>
    <t>sarah nunes lopes</t>
  </si>
  <si>
    <t xml:space="preserve">Jardim Primavera </t>
  </si>
  <si>
    <t xml:space="preserve">Duque de Caxias </t>
  </si>
  <si>
    <t>2024-10-1114:59:54</t>
  </si>
  <si>
    <t xml:space="preserve">Jailsa </t>
  </si>
  <si>
    <t>Jardim Olavo Bilac</t>
  </si>
  <si>
    <t>2023-06-2913:11:16</t>
  </si>
  <si>
    <t>Artur costa lopes</t>
  </si>
  <si>
    <t>Vila Santa Alice</t>
  </si>
  <si>
    <t>De 3 a 5 salários-mínimos</t>
  </si>
  <si>
    <t>2024-04-0218:29:16</t>
  </si>
  <si>
    <t xml:space="preserve">Lucia Helena de Agostinho </t>
  </si>
  <si>
    <t>Mantiquira</t>
  </si>
  <si>
    <t>2023-06-2912:13:02</t>
  </si>
  <si>
    <t xml:space="preserve">LEONARDO  NEUMANN TORRES </t>
  </si>
  <si>
    <t xml:space="preserve">XERÉM </t>
  </si>
  <si>
    <t>2024-10-1400:08:05</t>
  </si>
  <si>
    <t>Igor Barradas</t>
  </si>
  <si>
    <t>Ente 4 e 5 salários mínimos</t>
  </si>
  <si>
    <t>2023-07-0313:33:27</t>
  </si>
  <si>
    <t>Anderson Oliveira maia</t>
  </si>
  <si>
    <t>pantanal</t>
  </si>
  <si>
    <t>2023-07-0322:23:27</t>
  </si>
  <si>
    <t>Tania Maria da Silva Amaro de Almeida</t>
  </si>
  <si>
    <t>Jardim 25 de Agosto</t>
  </si>
  <si>
    <t>Entre 8 e 9 salários mínimos</t>
  </si>
  <si>
    <t>2023-07-2819:08:48</t>
  </si>
  <si>
    <t>Sylvia Prieto Machado</t>
  </si>
  <si>
    <t xml:space="preserve">Dr. Laureano </t>
  </si>
  <si>
    <t>Superior completo</t>
  </si>
  <si>
    <t>2025-03-2411:11:06</t>
  </si>
  <si>
    <t>VANESSA GONZAGA DOS SANTOS</t>
  </si>
  <si>
    <t>2025-06-0612:29:57</t>
  </si>
  <si>
    <t>Wanderson Branco Mariano Monteiro</t>
  </si>
  <si>
    <t>Vila Canaã</t>
  </si>
  <si>
    <t>2024-09-0914:32:43</t>
  </si>
  <si>
    <t xml:space="preserve">Gilcleia da silva gomes </t>
  </si>
  <si>
    <t>Vila São Luis</t>
  </si>
  <si>
    <t>Entre 1 e 2 salários mínimos</t>
  </si>
  <si>
    <t>2023-08-3011:17:22</t>
  </si>
  <si>
    <t>Gabriel Oliveira da Silva Lopes Pereira</t>
  </si>
  <si>
    <t xml:space="preserve">Vila Centenário </t>
  </si>
  <si>
    <t>Acima de 10 salários-mínimos</t>
  </si>
  <si>
    <t>De 20 a 29 anos</t>
  </si>
  <si>
    <t>2023-10-1321:41:17</t>
  </si>
  <si>
    <t>Weslley Guedes Silva</t>
  </si>
  <si>
    <t>2023-10-2315:01:15</t>
  </si>
  <si>
    <t>Ana Aparecida Felix de Almeida</t>
  </si>
  <si>
    <t>VILA ROSÁRIO</t>
  </si>
  <si>
    <t>duque de caxias</t>
  </si>
  <si>
    <t>2023-10-3014:58:50</t>
  </si>
  <si>
    <t>Alex antonio Tavares dos santos silva</t>
  </si>
  <si>
    <t xml:space="preserve">Bela Vista </t>
  </si>
  <si>
    <t>2025-06-1612:08:47</t>
  </si>
  <si>
    <t>Roberta Menezes Ferreira</t>
  </si>
  <si>
    <t xml:space="preserve">Jd 25 Agosto </t>
  </si>
  <si>
    <t>2024-10-1517:01:54</t>
  </si>
  <si>
    <t>Sandra Cristina Muniz da Silva</t>
  </si>
  <si>
    <t>Parque beira mar</t>
  </si>
  <si>
    <t>2023-09-2623:20:05</t>
  </si>
  <si>
    <t>CADASTRO DE PESSOA JURÍDICA</t>
  </si>
  <si>
    <t xml:space="preserve">PARQUE DUQUE </t>
  </si>
  <si>
    <t>Sócio-administrador</t>
  </si>
  <si>
    <t>MX STUDIO DE DANÇA LTDA</t>
  </si>
  <si>
    <t>Sociedade Limitada (LTDA)</t>
  </si>
  <si>
    <t>MX STUDIO DE DANÇA</t>
  </si>
  <si>
    <t>Simples Nacional</t>
  </si>
  <si>
    <t>2023-10-1914:50:44</t>
  </si>
  <si>
    <t>João Paulo Brito dos Santos Ovidio</t>
  </si>
  <si>
    <t>Santo Antônio</t>
  </si>
  <si>
    <t>2023-10-1016:57:21</t>
  </si>
  <si>
    <t>Rafael Wernek Soares</t>
  </si>
  <si>
    <t>vila leopoldina</t>
  </si>
  <si>
    <t>2024-10-0814:33:00</t>
  </si>
  <si>
    <t>Andressa Francine Pedroso Konno</t>
  </si>
  <si>
    <t>AMARELA</t>
  </si>
  <si>
    <t>2023-10-1215:59:45</t>
  </si>
  <si>
    <t xml:space="preserve">Uly Serpa de Almeida Timoteo </t>
  </si>
  <si>
    <t xml:space="preserve">pilar </t>
  </si>
  <si>
    <t>2023-11-0713:04:29</t>
  </si>
  <si>
    <t>Bruno Santiago Ramos de Oliveira</t>
  </si>
  <si>
    <t>Gramacho</t>
  </si>
  <si>
    <t>2023-10-2610:12:16</t>
  </si>
  <si>
    <t xml:space="preserve">Eliza Sara do Rosário Nascimento </t>
  </si>
  <si>
    <t>Parque das Missões</t>
  </si>
  <si>
    <t>NÃO DECLARAR</t>
  </si>
  <si>
    <t>Sim, Visual</t>
  </si>
  <si>
    <t>2023-10-2307:39:36</t>
  </si>
  <si>
    <t>Instituto João Gonçalves da Silva</t>
  </si>
  <si>
    <t>Presidente</t>
  </si>
  <si>
    <t>Associação Instituto João Gonçalves da Silva</t>
  </si>
  <si>
    <t>Organização sem fins lucrativos (ONGs; organizações filantrópicas; entidades de classe; cooperativas, associações, fundações e outras)</t>
  </si>
  <si>
    <t>Não se aplica</t>
  </si>
  <si>
    <t>2025-01-0813:31:05</t>
  </si>
  <si>
    <t>Jardim Barro Branco</t>
  </si>
  <si>
    <t xml:space="preserve">André Henrique Barbosa dos Santos </t>
  </si>
  <si>
    <t>olavo bilac</t>
  </si>
  <si>
    <t>2023-10-1918:04:40</t>
  </si>
  <si>
    <t>Ninah Braga Nogino Paiva</t>
  </si>
  <si>
    <t>Xerém</t>
  </si>
  <si>
    <t>2023-10-2220:52:06</t>
  </si>
  <si>
    <t xml:space="preserve">Kaio Marcelino Corrêa </t>
  </si>
  <si>
    <t>Jardim Leal</t>
  </si>
  <si>
    <t>2024-12-0517:19:36</t>
  </si>
  <si>
    <t>Sadraque Maximo Dias</t>
  </si>
  <si>
    <t xml:space="preserve">Parque Independência </t>
  </si>
  <si>
    <t>30528207Sadraque Maximo Dias</t>
  </si>
  <si>
    <t>Microempreendedor Individual (MEI)</t>
  </si>
  <si>
    <t>Max Empreendimentos e Entretenimentos</t>
  </si>
  <si>
    <t>2024-05-1319:08:27</t>
  </si>
  <si>
    <t>Elaine Tavares de Gusmão</t>
  </si>
  <si>
    <t>Jardim Leal, Duque de Caxias</t>
  </si>
  <si>
    <t>2023-11-1713:52:11</t>
  </si>
  <si>
    <t>Ana Mary da Silva da Cruz</t>
  </si>
  <si>
    <t>Centro</t>
  </si>
  <si>
    <t>2024-11-1610:01:32</t>
  </si>
  <si>
    <t>Jorge Lima Santana Junior</t>
  </si>
  <si>
    <t xml:space="preserve">25 de Agosto </t>
  </si>
  <si>
    <t>2025-05-0717:55:54</t>
  </si>
  <si>
    <t>EMPODERA SAMBA JORNALISTICA PRODUÇÃO E EVENTOS</t>
  </si>
  <si>
    <t>PARQUE SENHOR DO BONFIM</t>
  </si>
  <si>
    <t xml:space="preserve">LAP DE OLIVEIRA JORNALÍSTICA E EVENTOS </t>
  </si>
  <si>
    <t>Microempresa (ME)</t>
  </si>
  <si>
    <t xml:space="preserve">EMPODERA SAMBA  JORNALÍSTICA PRODUÇÃO E EVENTOS </t>
  </si>
  <si>
    <t>2024-06-1118:36:51</t>
  </si>
  <si>
    <t>BAIRRO PARQUE SENHOR DO BONFIM</t>
  </si>
  <si>
    <t>Catia Luciene Pereira de Oliveira</t>
  </si>
  <si>
    <t>Paulicéia</t>
  </si>
  <si>
    <t>2024-10-0123:15:23</t>
  </si>
  <si>
    <t>Erick Jordan Soares da Silva</t>
  </si>
  <si>
    <t>SARAPUI</t>
  </si>
  <si>
    <t>2025-06-0417:04:08</t>
  </si>
  <si>
    <t>Elizabeth Sena Santos Nunes</t>
  </si>
  <si>
    <t>2024-10-1120:39:28</t>
  </si>
  <si>
    <t>Sonia Cristina Andrade</t>
  </si>
  <si>
    <t>Nova Campinas</t>
  </si>
  <si>
    <t>2024-10-1517:37:56</t>
  </si>
  <si>
    <t xml:space="preserve">Filipe Oliveira da Camara </t>
  </si>
  <si>
    <t>2024-10-1222:55:25</t>
  </si>
  <si>
    <t>VANESSA SANTOS DE MENEZES</t>
  </si>
  <si>
    <t>Parque Fluminense</t>
  </si>
  <si>
    <t>48.248.860 VANESSA SANTOS DE MENEZES</t>
  </si>
  <si>
    <t>2024-10-1513:25:52</t>
  </si>
  <si>
    <t>Alexandra da Silva Joinhas</t>
  </si>
  <si>
    <t>Santa Cruz da Serra</t>
  </si>
  <si>
    <t>2025-05-3015:34:24</t>
  </si>
  <si>
    <t>Valentine Pimenta de Souza</t>
  </si>
  <si>
    <t>Vila Itamarati</t>
  </si>
  <si>
    <t>Mulher transgênero</t>
  </si>
  <si>
    <t>2024-10-0821:13:06</t>
  </si>
  <si>
    <t xml:space="preserve">Rita de Cássia Pulice Vieira </t>
  </si>
  <si>
    <t>Chácaras Arcampo - Santa Cruz da Serra</t>
  </si>
  <si>
    <t>2024-10-1513:39:27</t>
  </si>
  <si>
    <t>CRISTIANE DOS SANTOS GURJÃO</t>
  </si>
  <si>
    <t>Vila Araci</t>
  </si>
  <si>
    <t>2024-10-1521:55:33</t>
  </si>
  <si>
    <t xml:space="preserve">Vanessa da Silveira Brasil Leite da Silva </t>
  </si>
  <si>
    <t xml:space="preserve">PILAT </t>
  </si>
  <si>
    <t>LT3</t>
  </si>
  <si>
    <t>2024-10-1715:43:45</t>
  </si>
  <si>
    <t>Clebson Batista Rodrigues</t>
  </si>
  <si>
    <t>GRUPO CULTURAL AFOXE FILHOS DE ANGOLA</t>
  </si>
  <si>
    <t>GRAMACHO</t>
  </si>
  <si>
    <t>2025-06-1720:45:12</t>
  </si>
  <si>
    <t>Carlito Lopes de Oliveira Junior</t>
  </si>
  <si>
    <t>Vila Capixaba</t>
  </si>
  <si>
    <t>53626637 CARLITO LOPES DE OLIVEIRA JUNIOR</t>
  </si>
  <si>
    <t>2025-01-1615:49:27</t>
  </si>
  <si>
    <t xml:space="preserve">Michel Santana Massolar da Silva </t>
  </si>
  <si>
    <t>Engenho do Porto</t>
  </si>
  <si>
    <t>2025-06-1721:26:23</t>
  </si>
  <si>
    <t>Rodrigo da Costa Pontes</t>
  </si>
  <si>
    <t>2025-06-0113:25:52</t>
  </si>
  <si>
    <t>Estefano Moraes de Abreu</t>
  </si>
  <si>
    <t>Jardim Gramacho</t>
  </si>
  <si>
    <t>Pessoa não-binária</t>
  </si>
  <si>
    <t>De 5 a 10 salários-mínimos</t>
  </si>
  <si>
    <t>2025-05-3015:43:59</t>
  </si>
  <si>
    <t>ANDREA DE MELLO VIEIRA SIQUEIRA</t>
  </si>
  <si>
    <t>2025-06-1208:13:09</t>
  </si>
  <si>
    <t>FERNANDO DI GIORGIO RIBEIRO ESTEVES</t>
  </si>
  <si>
    <t>Barra da Tijuca</t>
  </si>
  <si>
    <t>Instituto Rios de Assistência Social</t>
  </si>
  <si>
    <t>2025-06-1619:15:38</t>
  </si>
  <si>
    <t>Penha</t>
  </si>
  <si>
    <t>Gilnei Lima dos Santos</t>
  </si>
  <si>
    <t>Vila Rosário</t>
  </si>
  <si>
    <t>2025-06-2115:56:24</t>
  </si>
  <si>
    <t>Bairro</t>
  </si>
  <si>
    <t>Nome</t>
  </si>
  <si>
    <t>Distrito</t>
  </si>
  <si>
    <t>Cidade</t>
  </si>
  <si>
    <t>Tipo</t>
  </si>
  <si>
    <t>Categoria</t>
  </si>
  <si>
    <t>Segmento</t>
  </si>
  <si>
    <t>Artista</t>
  </si>
  <si>
    <t>Técnico</t>
  </si>
  <si>
    <t>Gestor</t>
  </si>
  <si>
    <t>Produtor</t>
  </si>
  <si>
    <t>Professor</t>
  </si>
  <si>
    <t>N/I</t>
  </si>
  <si>
    <t>Artes Cênicas</t>
  </si>
  <si>
    <t>Audiovisual</t>
  </si>
  <si>
    <t>Música</t>
  </si>
  <si>
    <t>Artes Visuais</t>
  </si>
  <si>
    <t>Patrimônio Cultural</t>
  </si>
  <si>
    <t>Humanidades</t>
  </si>
  <si>
    <t>Artes Integradas</t>
  </si>
  <si>
    <t>Gênero</t>
  </si>
  <si>
    <t>Cor/Etnia</t>
  </si>
  <si>
    <t>Tipo de Residência</t>
  </si>
  <si>
    <t>Situação do imóvel</t>
  </si>
  <si>
    <t>PCD</t>
  </si>
  <si>
    <t>LGBTQIA+</t>
  </si>
  <si>
    <t>Renda familiar</t>
  </si>
  <si>
    <t>Recebe benefício</t>
  </si>
  <si>
    <t>Exerce outra atividade remunerada</t>
  </si>
  <si>
    <t>Exerce função pública</t>
  </si>
  <si>
    <t>Recebe algum provimento</t>
  </si>
  <si>
    <t>Possui alguma participação societária</t>
  </si>
  <si>
    <t>Faixa de idade</t>
  </si>
  <si>
    <t>Escolaridade</t>
  </si>
  <si>
    <t>Função</t>
  </si>
  <si>
    <t>Enquadramento</t>
  </si>
  <si>
    <t>Razão Social</t>
  </si>
  <si>
    <t>Nome Fantasia</t>
  </si>
  <si>
    <t>Bairro da empresa</t>
  </si>
  <si>
    <t>Distrito da empresa</t>
  </si>
  <si>
    <t>Cidade da empresa</t>
  </si>
  <si>
    <t>Atualização do cadastro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</si>
  <si>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</si>
  <si>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</si>
  <si>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</si>
  <si>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</si>
  <si>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</si>
  <si>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</si>
  <si>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</si>
  <si>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</si>
  <si>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</si>
  <si>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</si>
  <si>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</si>
  <si>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</si>
  <si>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</si>
  <si>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</si>
  <si>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Tipo2</t>
  </si>
  <si>
    <t>Rótulos de Linha</t>
  </si>
  <si>
    <t>Contagem de Nome</t>
  </si>
  <si>
    <t xml:space="preserve">Bolsas de pesquisa
(território/cultura)   
</t>
  </si>
  <si>
    <t xml:space="preserve">Prêmios </t>
  </si>
  <si>
    <t>Circulação de ações existentes</t>
  </si>
  <si>
    <t>Criações inéditas</t>
  </si>
  <si>
    <t>Divulgação, plataformas, difusão das ações culturais</t>
  </si>
  <si>
    <t xml:space="preserve">Fortalecimento dos equipamentos culturais municipais
</t>
  </si>
  <si>
    <t>Investimento em formação e capacitação</t>
  </si>
  <si>
    <t xml:space="preserve">Valorização do patrimônio cultural e memória
</t>
  </si>
  <si>
    <t>Subsídio/Manutenção das atividades do espaço cultural</t>
  </si>
  <si>
    <t>Fomento às atividades do território/comunitárias</t>
  </si>
  <si>
    <t>Valorização de atividades autorais</t>
  </si>
  <si>
    <t>Distância do centro da cidade</t>
  </si>
  <si>
    <t>Capacidade de atendimento ao público</t>
  </si>
  <si>
    <t>Quantidade de membros</t>
  </si>
  <si>
    <t>Tempo de atuação</t>
  </si>
  <si>
    <t>Custo de manutenção</t>
  </si>
  <si>
    <t>Atendimento às ações afirmativas</t>
  </si>
  <si>
    <t>Foco de atuação nas culturas populares</t>
  </si>
  <si>
    <t>Eventos</t>
  </si>
  <si>
    <t>Festivais</t>
  </si>
  <si>
    <t>Ocupação dos espaços públicos</t>
  </si>
  <si>
    <t>Capacitação/Formação/Oficinas</t>
  </si>
  <si>
    <t>Edital específico para as categorias do meu segmento</t>
  </si>
  <si>
    <t>Mostras</t>
  </si>
  <si>
    <t>Produção de baixo custo</t>
  </si>
  <si>
    <t>Confecção de plataformas de difusão da cultura</t>
  </si>
  <si>
    <t>Row Labels</t>
  </si>
  <si>
    <t>Grand Total</t>
  </si>
  <si>
    <t xml:space="preserve">Humanidades </t>
  </si>
  <si>
    <t xml:space="preserve">Artes Cênicas </t>
  </si>
  <si>
    <t xml:space="preserve">Artes Integradas </t>
  </si>
  <si>
    <t xml:space="preserve">Audiovisual </t>
  </si>
  <si>
    <t xml:space="preserve">Artes Plásticas e Visuais </t>
  </si>
  <si>
    <t xml:space="preserve">Música </t>
  </si>
  <si>
    <t xml:space="preserve">Patrimônio </t>
  </si>
  <si>
    <t>SEGMENTOS</t>
  </si>
  <si>
    <t>PNAB 25/26</t>
  </si>
  <si>
    <t>PatrimônioCultural</t>
  </si>
  <si>
    <t>Museu e Memória</t>
  </si>
  <si>
    <t>Recursos  Totais PNAB</t>
  </si>
  <si>
    <t>Cultura VIVA 25%</t>
  </si>
  <si>
    <t>Operacionalização 5%</t>
  </si>
  <si>
    <t>2025/2026</t>
  </si>
  <si>
    <t>2026/2027</t>
  </si>
  <si>
    <t>2027/2028</t>
  </si>
  <si>
    <t>2028/2029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</si>
</sst>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14" fontId="0" fillId="0" borderId="0" xfId="0" applyNumberFormat="1"/>
    <xf numFmtId="4" fontId="0" fillId="0" borderId="0" xfId="0" applyNumberFormat="1"/>
    <xf numFmtId="0" fontId="18" fillId="0" borderId="0" xfId="0" applyFont="1"/>
    <xf numFmtId="0" fontId="0" fillId="33" borderId="0" xfId="0" applyFill="1"/>
    <xf numFmtId="14" fontId="0" fillId="33" borderId="0" xfId="0" applyNumberFormat="1" applyFill="1"/>
    <xf numFmtId="4" fontId="0" fillId="33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" fontId="0" fillId="0" borderId="0" xfId="0" applyNumberFormat="1" applyAlignment="1">
      <alignment horizontal="left"/>
    </xf>
    <xf numFmtId="0" fontId="0" fillId="34" borderId="0" xfId="0" applyFill="1"/>
    <xf numFmtId="0" fontId="19" fillId="0" borderId="0" xfId="0" applyFont="1" applyAlignment="1">
      <alignment vertical="center"/>
    </xf>
    <xf numFmtId="0" fontId="0" fillId="0" borderId="10" xfId="0" applyBorder="1"/>
    <xf numFmtId="0" fontId="0" fillId="0" borderId="10" xfId="0" applyNumberFormat="1" applyFont="1" applyBorder="1" applyAlignment="1"/>
    <xf numFmtId="0" fontId="0" fillId="0" borderId="10" xfId="0" applyNumberFormat="1" applyFont="1" applyBorder="1"/>
    <xf numFmtId="0" fontId="0" fillId="0" borderId="10" xfId="0" applyFont="1" applyBorder="1" applyAlignment="1">
      <alignment vertical="center"/>
    </xf>
    <xf numFmtId="0" fontId="0" fillId="0" borderId="10" xfId="0" applyFont="1" applyBorder="1" applyAlignment="1"/>
    <xf numFmtId="0" fontId="0" fillId="35" borderId="10" xfId="0" applyFont="1" applyFill="1" applyBorder="1" applyAlignment="1">
      <alignment horizontal="left"/>
    </xf>
    <xf numFmtId="0" fontId="0" fillId="35" borderId="10" xfId="0" applyNumberFormat="1" applyFont="1" applyFill="1" applyBorder="1"/>
    <xf numFmtId="0" fontId="19" fillId="0" borderId="10" xfId="0" applyFont="1" applyBorder="1"/>
    <xf numFmtId="0" fontId="0" fillId="0" borderId="10" xfId="0" applyNumberFormat="1" applyFont="1" applyFill="1" applyBorder="1"/>
    <xf numFmtId="0" fontId="0" fillId="0" borderId="10" xfId="0" applyNumberFormat="1" applyBorder="1"/>
    <xf numFmtId="0" fontId="19" fillId="0" borderId="10" xfId="0" applyFont="1" applyBorder="1" applyAlignment="1">
      <alignment vertical="center"/>
    </xf>
    <xf numFmtId="0" fontId="0" fillId="36" borderId="0" xfId="0" applyFill="1"/>
    <xf numFmtId="0" fontId="20" fillId="0" borderId="0" xfId="0" applyFont="1"/>
    <xf numFmtId="10" fontId="0" fillId="0" borderId="0" xfId="0" applyNumberFormat="1"/>
    <xf numFmtId="44" fontId="0" fillId="0" borderId="0" xfId="0" applyNumberFormat="1"/>
    <xf numFmtId="0" fontId="0" fillId="37" borderId="10" xfId="0" applyFill="1" applyBorder="1"/>
    <xf numFmtId="0" fontId="0" fillId="37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4" formatCode="#,##0.00"/>
    </dxf>
    <dxf>
      <numFmt numFmtId="4" formatCode="#,##0.00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</c:name>
    <c:fmtId val="13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Na sua opinião, como deveria ser a divisão dos valores da PNAB Ciclo 2 (Exceto para Política Nacional Cultura Viva)?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ABRIR'!$A$4:$A$8</c:f>
              <c:strCache>
                <c:ptCount val="4"/>
                <c:pt idx="0">
                  <c:v>Proporcional ao número de inscritos na PNAB 2024 (CICLO 1), por segmento</c:v>
                </c:pt>
                <c:pt idx="1">
                  <c:v>Igualitária entre os segmentos do Cadastro Municipal de Cultura</c:v>
                </c:pt>
                <c:pt idx="2">
                  <c:v>Igualitária entre as cadeiras do Conselho Municipal  de Política Cultural</c:v>
                </c:pt>
                <c:pt idx="3">
                  <c:v>Proporcional ao número de inscritos no Cadastro Municipal de Cultura, por segmento</c:v>
                </c:pt>
              </c:strCache>
            </c:strRef>
          </c:cat>
          <c:val>
            <c:numRef>
              <c:f>'NÃO ABRIR'!$B$4:$B$8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46656"/>
        <c:axId val="-1274155360"/>
      </c:barChart>
      <c:catAx>
        <c:axId val="-127414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5360"/>
        <c:crosses val="autoZero"/>
        <c:auto val="1"/>
        <c:lblAlgn val="ctr"/>
        <c:lblOffset val="100"/>
        <c:noMultiLvlLbl val="0"/>
      </c:catAx>
      <c:valAx>
        <c:axId val="-127415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4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</c:name>
    <c:fmtId val="14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Na sua opinião, qual tipo de edital de fomento é mais necessário para seu segmento? Assinale no máximo 3 (três) opções: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ABRIR'!$A$4:$A$8</c:f>
              <c:strCache>
                <c:ptCount val="4"/>
                <c:pt idx="0">
                  <c:v>Proporcional ao número de inscritos na PNAB 2024 (CICLO 1), por segmento</c:v>
                </c:pt>
                <c:pt idx="1">
                  <c:v>Igualitária entre os segmentos do Cadastro Municipal de Cultura</c:v>
                </c:pt>
                <c:pt idx="2">
                  <c:v>Igualitária entre as cadeiras do Conselho Municipal  de Política Cultural</c:v>
                </c:pt>
                <c:pt idx="3">
                  <c:v>Proporcional ao número de inscritos no Cadastro Municipal de Cultura, por segmento</c:v>
                </c:pt>
              </c:strCache>
            </c:strRef>
          </c:cat>
          <c:val>
            <c:numRef>
              <c:f>'NÃO ABRIR'!$B$4:$B$8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58080"/>
        <c:axId val="-1274152096"/>
      </c:barChart>
      <c:catAx>
        <c:axId val="-127415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2096"/>
        <c:crosses val="autoZero"/>
        <c:auto val="1"/>
        <c:lblAlgn val="ctr"/>
        <c:lblOffset val="100"/>
        <c:noMultiLvlLbl val="0"/>
      </c:catAx>
      <c:valAx>
        <c:axId val="-12741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Categories val="1"/>
        <c14:dropZoneData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dinâmica10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Sugestão de tipo de equipamentos para uso de ações culturais, descrito dentro do seu projeto, que demanda adquirir?  </a:t>
            </a:r>
          </a:p>
        </c:rich>
      </c:tx>
      <c:layout>
        <c:manualLayout>
          <c:xMode val="edge"/>
          <c:yMode val="edge"/>
          <c:x val="0.10774300087489064"/>
          <c:y val="1.9207729760854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ABRIR'!$AJ$3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ABRIR'!$AI$4:$AI$5</c:f>
              <c:strCache>
                <c:ptCount val="1"/>
                <c:pt idx="0">
                  <c:v>Equipamentos para produção</c:v>
                </c:pt>
              </c:strCache>
            </c:strRef>
          </c:cat>
          <c:val>
            <c:numRef>
              <c:f>'NÃO ABRIR'!$AJ$4:$AJ$5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61344"/>
        <c:axId val="-1274151552"/>
      </c:barChart>
      <c:catAx>
        <c:axId val="-12741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1552"/>
        <c:crosses val="autoZero"/>
        <c:auto val="1"/>
        <c:lblAlgn val="ctr"/>
        <c:lblOffset val="100"/>
        <c:noMultiLvlLbl val="0"/>
      </c:catAx>
      <c:valAx>
        <c:axId val="-127415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6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dinâmica12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Sugestão de valor para edital de fomento no seu segmento?</a:t>
            </a:r>
          </a:p>
        </c:rich>
      </c:tx>
      <c:layout>
        <c:manualLayout>
          <c:xMode val="edge"/>
          <c:yMode val="edge"/>
          <c:x val="0.11247900262467192"/>
          <c:y val="6.3794109069699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ABRIR'!$AS$3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ABRIR'!$AR$4:$AR$8</c:f>
              <c:strCache>
                <c:ptCount val="4"/>
                <c:pt idx="0">
                  <c:v>12.000,00</c:v>
                </c:pt>
                <c:pt idx="1">
                  <c:v>10.000,00</c:v>
                </c:pt>
                <c:pt idx="2">
                  <c:v>15.000,00</c:v>
                </c:pt>
                <c:pt idx="3">
                  <c:v>20.000,00</c:v>
                </c:pt>
              </c:strCache>
            </c:strRef>
          </c:cat>
          <c:val>
            <c:numRef>
              <c:f>'NÃO ABRIR'!$AS$4:$AS$8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51008"/>
        <c:axId val="-1274148288"/>
      </c:barChart>
      <c:catAx>
        <c:axId val="-12741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48288"/>
        <c:crosses val="autoZero"/>
        <c:auto val="1"/>
        <c:lblAlgn val="ctr"/>
        <c:lblOffset val="100"/>
        <c:noMultiLvlLbl val="0"/>
      </c:catAx>
      <c:valAx>
        <c:axId val="-1274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dinâmica13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baseline="0">
                <a:effectLst/>
              </a:rPr>
              <a:t>Sugestão de valor para edital de produção de baixo custo e festivais nos projetos na sua área de atuação?</a:t>
            </a:r>
            <a:endParaRPr lang="en-US"/>
          </a:p>
        </c:rich>
      </c:tx>
      <c:layout>
        <c:manualLayout>
          <c:xMode val="edge"/>
          <c:yMode val="edge"/>
          <c:x val="0.11843744531933506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ABRIR'!$AV$3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ABRIR'!$AU$4:$AU$9</c:f>
              <c:strCache>
                <c:ptCount val="5"/>
                <c:pt idx="0">
                  <c:v>25.000,00</c:v>
                </c:pt>
                <c:pt idx="1">
                  <c:v>20.000,00</c:v>
                </c:pt>
                <c:pt idx="2">
                  <c:v>40.000,00</c:v>
                </c:pt>
                <c:pt idx="3">
                  <c:v>30.000,00</c:v>
                </c:pt>
                <c:pt idx="4">
                  <c:v>50.000,00</c:v>
                </c:pt>
              </c:strCache>
            </c:strRef>
          </c:cat>
          <c:val>
            <c:numRef>
              <c:f>'NÃO ABRIR'!$AV$4:$AV$9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60800"/>
        <c:axId val="-1274159712"/>
      </c:barChart>
      <c:catAx>
        <c:axId val="-12741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9712"/>
        <c:crosses val="autoZero"/>
        <c:auto val="1"/>
        <c:lblAlgn val="ctr"/>
        <c:lblOffset val="100"/>
        <c:noMultiLvlLbl val="0"/>
      </c:catAx>
      <c:valAx>
        <c:axId val="-12741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6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dinâmica14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Em relação a Política Nacional Cultura Viva, na sua opinião qual tipo de edital é mais importante?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ABRIR'!$AY$3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ABRIR'!$AX$4:$AX$6</c:f>
              <c:strCache>
                <c:ptCount val="2"/>
                <c:pt idx="0">
                  <c:v>Premiação</c:v>
                </c:pt>
                <c:pt idx="1">
                  <c:v>Projetos de Fomento- TCC ( capacitação, divulgação e culminância)</c:v>
                </c:pt>
              </c:strCache>
            </c:strRef>
          </c:cat>
          <c:val>
            <c:numRef>
              <c:f>'NÃO ABRIR'!$AY$4:$AY$6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59168"/>
        <c:axId val="-1309339504"/>
      </c:barChart>
      <c:catAx>
        <c:axId val="-127415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309339504"/>
        <c:crosses val="autoZero"/>
        <c:auto val="1"/>
        <c:lblAlgn val="ctr"/>
        <c:lblOffset val="100"/>
        <c:noMultiLvlLbl val="0"/>
      </c:catAx>
      <c:valAx>
        <c:axId val="-130933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baseline="0">
                <a:effectLst/>
              </a:rPr>
              <a:t>Quais sugestões de editais você julga mais importante?</a:t>
            </a:r>
            <a:endParaRPr lang="en-US" sz="14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ABRIR'!$N$3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ABRIR'!$M$4:$M$14</c:f>
              <c:strCache>
                <c:ptCount val="11"/>
                <c:pt idx="0">
                  <c:v>Divulgação, plataformas, difusão das ações culturais</c:v>
                </c:pt>
                <c:pt idx="1">
                  <c:v>Circulação de ações existentes</c:v>
                </c:pt>
                <c:pt idx="2">
                  <c:v>Bolsas de pesquisa
(território/cultura)   
</c:v>
                </c:pt>
                <c:pt idx="3">
                  <c:v>Valorização do patrimônio cultural e memória
</c:v>
                </c:pt>
                <c:pt idx="4">
                  <c:v>Fortalecimento dos equipamentos culturais municipais
</c:v>
                </c:pt>
                <c:pt idx="5">
                  <c:v>Criações inéditas</c:v>
                </c:pt>
                <c:pt idx="6">
                  <c:v>Valorização de atividades autorais</c:v>
                </c:pt>
                <c:pt idx="7">
                  <c:v>Subsídio/Manutenção das atividades do espaço cultural</c:v>
                </c:pt>
                <c:pt idx="8">
                  <c:v>Investimento em formação e capacitação</c:v>
                </c:pt>
                <c:pt idx="9">
                  <c:v>Fomento às atividades do território/comunitárias</c:v>
                </c:pt>
                <c:pt idx="10">
                  <c:v>Prêmios </c:v>
                </c:pt>
              </c:strCache>
            </c:strRef>
          </c:cat>
          <c:val>
            <c:numRef>
              <c:f>'NÃO ABRIR'!$N$4:$N$14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26</c:v>
                </c:pt>
                <c:pt idx="9">
                  <c:v>31</c:v>
                </c:pt>
                <c:pt idx="10">
                  <c:v>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36560"/>
        <c:axId val="-1257548528"/>
      </c:barChart>
      <c:catAx>
        <c:axId val="-125753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8528"/>
        <c:crosses val="autoZero"/>
        <c:auto val="1"/>
        <c:lblAlgn val="ctr"/>
        <c:lblOffset val="100"/>
        <c:noMultiLvlLbl val="0"/>
      </c:catAx>
      <c:valAx>
        <c:axId val="-125754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</c:name>
    <c:fmtId val="28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Na sua opinião, como deveria ser a divisão dos valores da PNAB Ciclo 2 (Exceto para Política Nacional Cultura Viva)? </a:t>
            </a:r>
            <a:endParaRPr lang="en-US"/>
          </a:p>
        </c:rich>
      </c:tx>
      <c:layout>
        <c:manualLayout>
          <c:xMode val="edge"/>
          <c:yMode val="edge"/>
          <c:x val="0.10989139389203524"/>
          <c:y val="3.22329298718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ABRIR'!$A$4:$A$8</c:f>
              <c:strCache>
                <c:ptCount val="4"/>
                <c:pt idx="0">
                  <c:v>Proporcional ao número de inscritos na PNAB 2024 (CICLO 1), por segmento</c:v>
                </c:pt>
                <c:pt idx="1">
                  <c:v>Igualitária entre os segmentos do Cadastro Municipal de Cultura</c:v>
                </c:pt>
                <c:pt idx="2">
                  <c:v>Igualitária entre as cadeiras do Conselho Municipal  de Política Cultural</c:v>
                </c:pt>
                <c:pt idx="3">
                  <c:v>Proporcional ao número de inscritos no Cadastro Municipal de Cultura, por segmento</c:v>
                </c:pt>
              </c:strCache>
            </c:strRef>
          </c:cat>
          <c:val>
            <c:numRef>
              <c:f>'NÃO ABRIR'!$B$4:$B$8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38192"/>
        <c:axId val="-1257545264"/>
      </c:barChart>
      <c:catAx>
        <c:axId val="-125753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5264"/>
        <c:crosses val="autoZero"/>
        <c:auto val="1"/>
        <c:lblAlgn val="ctr"/>
        <c:lblOffset val="100"/>
        <c:noMultiLvlLbl val="0"/>
      </c:catAx>
      <c:valAx>
        <c:axId val="-125754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dinâmica2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Faz parte de algum fórum do seu setorial?  </a:t>
            </a:r>
          </a:p>
        </c:rich>
      </c:tx>
      <c:layout>
        <c:manualLayout>
          <c:xMode val="edge"/>
          <c:yMode val="edge"/>
          <c:x val="0.3122429957782773"/>
          <c:y val="2.60613902968809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ABRIR'!$D$4:$D$7</c:f>
              <c:strCache>
                <c:ptCount val="3"/>
                <c:pt idx="0">
                  <c:v>Não, mas tenho interesse em participar</c:v>
                </c:pt>
                <c:pt idx="1">
                  <c:v>Não</c:v>
                </c:pt>
                <c:pt idx="2">
                  <c:v>Sim</c:v>
                </c:pt>
              </c:strCache>
            </c:strRef>
          </c:cat>
          <c:val>
            <c:numRef>
              <c:f>'NÃO ABRIR'!$E$4:$E$7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44720"/>
        <c:axId val="-1257546352"/>
      </c:barChart>
      <c:catAx>
        <c:axId val="-125754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6352"/>
        <c:crosses val="autoZero"/>
        <c:auto val="1"/>
        <c:lblAlgn val="ctr"/>
        <c:lblOffset val="100"/>
        <c:noMultiLvlLbl val="0"/>
      </c:catAx>
      <c:valAx>
        <c:axId val="-125754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dinâmica3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Sobre as pontuações extras (ações afirmativas): mulheres, pessoas idosas, povos e comunidades tradicionais, qual pontuação você acha adequado para cada item?  </a:t>
            </a:r>
            <a:endParaRPr lang="en-US"/>
          </a:p>
        </c:rich>
      </c:tx>
      <c:layout>
        <c:manualLayout>
          <c:xMode val="edge"/>
          <c:yMode val="edge"/>
          <c:x val="0.13373842337132616"/>
          <c:y val="8.4863739127529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ABRIR'!$H$3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ABRIR'!$G$4:$G$9</c:f>
              <c:strCache>
                <c:ptCount val="5"/>
                <c:pt idx="0">
                  <c:v>4</c:v>
                </c:pt>
                <c:pt idx="1">
                  <c:v>1</c:v>
                </c:pt>
                <c:pt idx="2">
                  <c:v>Prefiro não opinar</c:v>
                </c:pt>
                <c:pt idx="3">
                  <c:v>2</c:v>
                </c:pt>
                <c:pt idx="4">
                  <c:v>5</c:v>
                </c:pt>
              </c:strCache>
            </c:strRef>
          </c:cat>
          <c:val>
            <c:numRef>
              <c:f>'NÃO ABRIR'!$H$4:$H$9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49616"/>
        <c:axId val="-1257534384"/>
      </c:barChart>
      <c:catAx>
        <c:axId val="-125754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4384"/>
        <c:crosses val="autoZero"/>
        <c:auto val="1"/>
        <c:lblAlgn val="ctr"/>
        <c:lblOffset val="100"/>
        <c:noMultiLvlLbl val="0"/>
      </c:catAx>
      <c:valAx>
        <c:axId val="-125753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Quais sugestões de editais você julga mais importante?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ABRIR'!$N$3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ABRIR'!$M$4:$M$14</c:f>
              <c:strCache>
                <c:ptCount val="11"/>
                <c:pt idx="0">
                  <c:v>Divulgação, plataformas, difusão das ações culturais</c:v>
                </c:pt>
                <c:pt idx="1">
                  <c:v>Circulação de ações existentes</c:v>
                </c:pt>
                <c:pt idx="2">
                  <c:v>Bolsas de pesquisa
(território/cultura)   
</c:v>
                </c:pt>
                <c:pt idx="3">
                  <c:v>Valorização do patrimônio cultural e memória
</c:v>
                </c:pt>
                <c:pt idx="4">
                  <c:v>Fortalecimento dos equipamentos culturais municipais
</c:v>
                </c:pt>
                <c:pt idx="5">
                  <c:v>Criações inéditas</c:v>
                </c:pt>
                <c:pt idx="6">
                  <c:v>Valorização de atividades autorais</c:v>
                </c:pt>
                <c:pt idx="7">
                  <c:v>Subsídio/Manutenção das atividades do espaço cultural</c:v>
                </c:pt>
                <c:pt idx="8">
                  <c:v>Investimento em formação e capacitação</c:v>
                </c:pt>
                <c:pt idx="9">
                  <c:v>Fomento às atividades do território/comunitárias</c:v>
                </c:pt>
                <c:pt idx="10">
                  <c:v>Prêmios </c:v>
                </c:pt>
              </c:strCache>
            </c:strRef>
          </c:cat>
          <c:val>
            <c:numRef>
              <c:f>'NÃO ABRIR'!$N$4:$N$14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26</c:v>
                </c:pt>
                <c:pt idx="9">
                  <c:v>31</c:v>
                </c:pt>
                <c:pt idx="10">
                  <c:v>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37104"/>
        <c:axId val="-1257545808"/>
      </c:barChart>
      <c:catAx>
        <c:axId val="-125753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5808"/>
        <c:crosses val="autoZero"/>
        <c:auto val="1"/>
        <c:lblAlgn val="ctr"/>
        <c:lblOffset val="100"/>
        <c:noMultiLvlLbl val="0"/>
      </c:catAx>
      <c:valAx>
        <c:axId val="-125754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Faz parte de algum fórum do seu setorial?  </a:t>
            </a:r>
          </a:p>
        </c:rich>
      </c:tx>
      <c:layout>
        <c:manualLayout>
          <c:xMode val="edge"/>
          <c:yMode val="edge"/>
          <c:x val="0.15781929647396192"/>
          <c:y val="3.5417261786477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ABRIR'!$D$4:$D$7</c:f>
              <c:strCache>
                <c:ptCount val="3"/>
                <c:pt idx="0">
                  <c:v>Não, mas tenho interesse em participar</c:v>
                </c:pt>
                <c:pt idx="1">
                  <c:v>Não</c:v>
                </c:pt>
                <c:pt idx="2">
                  <c:v>Sim</c:v>
                </c:pt>
              </c:strCache>
            </c:strRef>
          </c:cat>
          <c:val>
            <c:numRef>
              <c:f>'NÃO ABRIR'!$E$4:$E$7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54816"/>
        <c:axId val="-1274161888"/>
      </c:barChart>
      <c:catAx>
        <c:axId val="-127415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61888"/>
        <c:crosses val="autoZero"/>
        <c:auto val="1"/>
        <c:lblAlgn val="ctr"/>
        <c:lblOffset val="100"/>
        <c:noMultiLvlLbl val="0"/>
      </c:catAx>
      <c:valAx>
        <c:axId val="-127416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dinâmica5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É favorável ao edital de bolsa (pesquisa, intercâmbio, residência artística) na sua área de atuação? Em caso positivo qual a sugestão de valor mensal para cursar?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ABRIR'!$Q$3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ABRIR'!$P$4:$P$9</c:f>
              <c:strCache>
                <c:ptCount val="5"/>
                <c:pt idx="0">
                  <c:v>Prefiro não opinar</c:v>
                </c:pt>
                <c:pt idx="1">
                  <c:v>Sim. 500,00</c:v>
                </c:pt>
                <c:pt idx="2">
                  <c:v>Não irei concorrer a esse tipo de edital</c:v>
                </c:pt>
                <c:pt idx="3">
                  <c:v>Sim. 1.000,00</c:v>
                </c:pt>
                <c:pt idx="4">
                  <c:v>Sim. 1.200,00</c:v>
                </c:pt>
              </c:strCache>
            </c:strRef>
          </c:cat>
          <c:val>
            <c:numRef>
              <c:f>'NÃO ABRIR'!$Q$4:$Q$9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41456"/>
        <c:axId val="-1257536016"/>
      </c:barChart>
      <c:catAx>
        <c:axId val="-125754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6016"/>
        <c:crosses val="autoZero"/>
        <c:auto val="1"/>
        <c:lblAlgn val="ctr"/>
        <c:lblOffset val="100"/>
        <c:noMultiLvlLbl val="0"/>
      </c:catAx>
      <c:valAx>
        <c:axId val="-125753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dinâmica6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É favorável ao edital de premiação? Em caso positivo, qual a sugestão de valor para premiação de profissionais/personalidades de relevância cultural  na sua área de atuação?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ABRIR'!$T$3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ABRIR'!$S$4:$S$8</c:f>
              <c:strCache>
                <c:ptCount val="4"/>
                <c:pt idx="0">
                  <c:v>Sim. 1.000,00</c:v>
                </c:pt>
                <c:pt idx="1">
                  <c:v>Prefiro não opinar</c:v>
                </c:pt>
                <c:pt idx="2">
                  <c:v>Sim. 2.500,00</c:v>
                </c:pt>
                <c:pt idx="3">
                  <c:v>Sim. 3.000,00</c:v>
                </c:pt>
              </c:strCache>
            </c:strRef>
          </c:cat>
          <c:val>
            <c:numRef>
              <c:f>'NÃO ABRIR'!$T$4:$T$8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47984"/>
        <c:axId val="-1257549072"/>
      </c:barChart>
      <c:catAx>
        <c:axId val="-125754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9072"/>
        <c:crosses val="autoZero"/>
        <c:auto val="1"/>
        <c:lblAlgn val="ctr"/>
        <c:lblOffset val="100"/>
        <c:noMultiLvlLbl val="0"/>
      </c:catAx>
      <c:valAx>
        <c:axId val="-125754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dinâmica7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É favorável ao edital de capacitação ministrado nas diversas áreas culturais, pelos agentes culturais ou mestres do nosso município, como capacitações, cursos ou oficinas ? Em caso positivo, qual a sugestão de valores para o agente cultural ministrar?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ABRIR'!$X$3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ABRIR'!$W$4:$W$9</c:f>
              <c:strCache>
                <c:ptCount val="5"/>
                <c:pt idx="0">
                  <c:v>Sim. 4.000,00</c:v>
                </c:pt>
                <c:pt idx="1">
                  <c:v>Prefiro não opinar</c:v>
                </c:pt>
                <c:pt idx="2">
                  <c:v>Sim. 4.500,00</c:v>
                </c:pt>
                <c:pt idx="3">
                  <c:v>Sim. 2.000,00</c:v>
                </c:pt>
                <c:pt idx="4">
                  <c:v>Sim. 5.000,00</c:v>
                </c:pt>
              </c:strCache>
            </c:strRef>
          </c:cat>
          <c:val>
            <c:numRef>
              <c:f>'NÃO ABRIR'!$X$4:$X$9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42000"/>
        <c:axId val="-1257534928"/>
      </c:barChart>
      <c:catAx>
        <c:axId val="-125754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4928"/>
        <c:crosses val="autoZero"/>
        <c:auto val="1"/>
        <c:lblAlgn val="ctr"/>
        <c:lblOffset val="100"/>
        <c:noMultiLvlLbl val="0"/>
      </c:catAx>
      <c:valAx>
        <c:axId val="-125753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dinâmica8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É favorável ao edital de subsídio mensal? (... aos espaços, ambientes e iniciativas artístico-culturais organizados e mantidos por pessoas, organizações da sociedade civil, microempresas culturais, organizações culturais comunitárias, cooperativas com fin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ABRIR'!$AA$3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ABRIR'!$Z$4:$Z$7</c:f>
              <c:strCache>
                <c:ptCount val="3"/>
                <c:pt idx="0">
                  <c:v>Não irei concorrer a esse tipo de edital</c:v>
                </c:pt>
                <c:pt idx="1">
                  <c:v>Prefiro não opinar</c:v>
                </c:pt>
                <c:pt idx="2">
                  <c:v>Sim</c:v>
                </c:pt>
              </c:strCache>
            </c:strRef>
          </c:cat>
          <c:val>
            <c:numRef>
              <c:f>'NÃO ABRIR'!$AA$4:$AA$7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46896"/>
        <c:axId val="-1257544176"/>
      </c:barChart>
      <c:catAx>
        <c:axId val="-125754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4176"/>
        <c:crosses val="autoZero"/>
        <c:auto val="1"/>
        <c:lblAlgn val="ctr"/>
        <c:lblOffset val="100"/>
        <c:noMultiLvlLbl val="0"/>
      </c:catAx>
      <c:valAx>
        <c:axId val="-125754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Em relação aos editais de subsídio (manutenção do espaço/coletivo cultural) , na sua opinião quais os critérios mais importantes para pontuação?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ABRIR'!$AF$4:$AF$13</c:f>
              <c:strCache>
                <c:ptCount val="10"/>
                <c:pt idx="0">
                  <c:v>Não sou favorável</c:v>
                </c:pt>
                <c:pt idx="1">
                  <c:v>Não irei concorrer a esse tipo de edital</c:v>
                </c:pt>
                <c:pt idx="2">
                  <c:v>Prefiro não opinar</c:v>
                </c:pt>
                <c:pt idx="3">
                  <c:v>Quantidade de membros</c:v>
                </c:pt>
                <c:pt idx="4">
                  <c:v>Distância do centro da cidade</c:v>
                </c:pt>
                <c:pt idx="5">
                  <c:v>Foco de atuação nas culturas populares</c:v>
                </c:pt>
                <c:pt idx="6">
                  <c:v>Custo de manutenção</c:v>
                </c:pt>
                <c:pt idx="7">
                  <c:v>Atendimento às ações afirmativas</c:v>
                </c:pt>
                <c:pt idx="8">
                  <c:v>Tempo de atuação</c:v>
                </c:pt>
                <c:pt idx="9">
                  <c:v>Capacidade de atendimento ao público</c:v>
                </c:pt>
              </c:strCache>
            </c:strRef>
          </c:cat>
          <c:val>
            <c:numRef>
              <c:f>'NÃO ABRIR'!$AG$4:$AG$13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11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30</c:v>
                </c:pt>
                <c:pt idx="8">
                  <c:v>38</c:v>
                </c:pt>
                <c:pt idx="9">
                  <c:v>41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43632"/>
        <c:axId val="-1257543088"/>
      </c:barChart>
      <c:catAx>
        <c:axId val="-125754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3088"/>
        <c:crosses val="autoZero"/>
        <c:auto val="1"/>
        <c:lblAlgn val="ctr"/>
        <c:lblOffset val="100"/>
        <c:noMultiLvlLbl val="0"/>
      </c:catAx>
      <c:valAx>
        <c:axId val="-125754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dinâmica10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Sugestão de tipo de equipamentos para uso de ações culturais, descrito dentro do seu projeto, que demanda adquirir?  </a:t>
            </a:r>
          </a:p>
        </c:rich>
      </c:tx>
      <c:layout>
        <c:manualLayout>
          <c:xMode val="edge"/>
          <c:yMode val="edge"/>
          <c:x val="0.10774300087489064"/>
          <c:y val="1.9207729760854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ABRIR'!$AJ$3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ABRIR'!$AI$4:$AI$5</c:f>
              <c:strCache>
                <c:ptCount val="1"/>
                <c:pt idx="0">
                  <c:v>Equipamentos para produção</c:v>
                </c:pt>
              </c:strCache>
            </c:strRef>
          </c:cat>
          <c:val>
            <c:numRef>
              <c:f>'NÃO ABRIR'!$AJ$4:$AJ$5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40912"/>
        <c:axId val="-1257542544"/>
      </c:barChart>
      <c:catAx>
        <c:axId val="-125754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2544"/>
        <c:crosses val="autoZero"/>
        <c:auto val="1"/>
        <c:lblAlgn val="ctr"/>
        <c:lblOffset val="100"/>
        <c:noMultiLvlLbl val="0"/>
      </c:catAx>
      <c:valAx>
        <c:axId val="-125754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Na sua opinião, qual tipo de edital de fomento é mais necessário para seu segmento?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ABRIR'!$AO$4:$AO$11</c:f>
              <c:strCache>
                <c:ptCount val="8"/>
                <c:pt idx="0">
                  <c:v>Confecção de plataformas de difusão da cultura</c:v>
                </c:pt>
                <c:pt idx="1">
                  <c:v>Mostras</c:v>
                </c:pt>
                <c:pt idx="2">
                  <c:v>Ocupação dos espaços públicos</c:v>
                </c:pt>
                <c:pt idx="3">
                  <c:v>Produção de baixo custo</c:v>
                </c:pt>
                <c:pt idx="4">
                  <c:v>Capacitação/Formação/Oficinas</c:v>
                </c:pt>
                <c:pt idx="5">
                  <c:v>Festivais</c:v>
                </c:pt>
                <c:pt idx="6">
                  <c:v>Eventos</c:v>
                </c:pt>
                <c:pt idx="7">
                  <c:v>Edital específico para as categorias do meu segmento</c:v>
                </c:pt>
              </c:strCache>
            </c:strRef>
          </c:cat>
          <c:val>
            <c:numRef>
              <c:f>'NÃO ABRIR'!$AP$4:$AP$11</c:f>
              <c:numCache>
                <c:formatCode>General</c:formatCode>
                <c:ptCount val="8"/>
                <c:pt idx="0">
                  <c:v>3</c:v>
                </c:pt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30</c:v>
                </c:pt>
                <c:pt idx="5">
                  <c:v>31</c:v>
                </c:pt>
                <c:pt idx="6">
                  <c:v>33</c:v>
                </c:pt>
                <c:pt idx="7">
                  <c:v>35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40368"/>
        <c:axId val="-1257539824"/>
      </c:barChart>
      <c:catAx>
        <c:axId val="-125754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9824"/>
        <c:crosses val="autoZero"/>
        <c:auto val="1"/>
        <c:lblAlgn val="ctr"/>
        <c:lblOffset val="100"/>
        <c:noMultiLvlLbl val="0"/>
      </c:catAx>
      <c:valAx>
        <c:axId val="-125753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4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dinâmica12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Sugestão de valor para edital de fomento no seu segmento?</a:t>
            </a:r>
          </a:p>
        </c:rich>
      </c:tx>
      <c:layout>
        <c:manualLayout>
          <c:xMode val="edge"/>
          <c:yMode val="edge"/>
          <c:x val="0.11247900262467192"/>
          <c:y val="6.3794109069699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ABRIR'!$AS$3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ABRIR'!$AR$4:$AR$8</c:f>
              <c:strCache>
                <c:ptCount val="4"/>
                <c:pt idx="0">
                  <c:v>12.000,00</c:v>
                </c:pt>
                <c:pt idx="1">
                  <c:v>10.000,00</c:v>
                </c:pt>
                <c:pt idx="2">
                  <c:v>15.000,00</c:v>
                </c:pt>
                <c:pt idx="3">
                  <c:v>20.000,00</c:v>
                </c:pt>
              </c:strCache>
            </c:strRef>
          </c:cat>
          <c:val>
            <c:numRef>
              <c:f>'NÃO ABRIR'!$AS$4:$AS$8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39280"/>
        <c:axId val="-1257538736"/>
      </c:barChart>
      <c:catAx>
        <c:axId val="-125753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8736"/>
        <c:crosses val="autoZero"/>
        <c:auto val="1"/>
        <c:lblAlgn val="ctr"/>
        <c:lblOffset val="100"/>
        <c:noMultiLvlLbl val="0"/>
      </c:catAx>
      <c:valAx>
        <c:axId val="-125753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dinâmica13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baseline="0">
                <a:effectLst/>
              </a:rPr>
              <a:t>Sugestão de valor para edital de produção de baixo custo e festivais nos projetos na sua área de atuação?</a:t>
            </a:r>
            <a:endParaRPr lang="en-US"/>
          </a:p>
        </c:rich>
      </c:tx>
      <c:layout>
        <c:manualLayout>
          <c:xMode val="edge"/>
          <c:yMode val="edge"/>
          <c:x val="0.15870226553039452"/>
          <c:y val="2.314821045491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ABRIR'!$AV$3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ABRIR'!$AU$4:$AU$9</c:f>
              <c:strCache>
                <c:ptCount val="5"/>
                <c:pt idx="0">
                  <c:v>25.000,00</c:v>
                </c:pt>
                <c:pt idx="1">
                  <c:v>20.000,00</c:v>
                </c:pt>
                <c:pt idx="2">
                  <c:v>40.000,00</c:v>
                </c:pt>
                <c:pt idx="3">
                  <c:v>30.000,00</c:v>
                </c:pt>
                <c:pt idx="4">
                  <c:v>50.000,00</c:v>
                </c:pt>
              </c:strCache>
            </c:strRef>
          </c:cat>
          <c:val>
            <c:numRef>
              <c:f>'NÃO ABRIR'!$AV$4:$AV$9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7537648"/>
        <c:axId val="-1257535472"/>
      </c:barChart>
      <c:catAx>
        <c:axId val="-125753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5472"/>
        <c:crosses val="autoZero"/>
        <c:auto val="1"/>
        <c:lblAlgn val="ctr"/>
        <c:lblOffset val="100"/>
        <c:noMultiLvlLbl val="0"/>
      </c:catAx>
      <c:valAx>
        <c:axId val="-125753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753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dinâmica14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Em relação a Política Nacional Cultura Viva, na sua opinião qual tipo de edital é mais importante?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ABRIR'!$AY$3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ABRIR'!$AX$4:$AX$6</c:f>
              <c:strCache>
                <c:ptCount val="2"/>
                <c:pt idx="0">
                  <c:v>Premiação</c:v>
                </c:pt>
                <c:pt idx="1">
                  <c:v>Projetos de Fomento- TCC ( capacitação, divulgação e culminância)</c:v>
                </c:pt>
              </c:strCache>
            </c:strRef>
          </c:cat>
          <c:val>
            <c:numRef>
              <c:f>'NÃO ABRIR'!$AY$4:$AY$6</c:f>
              <c:numCache>
                <c:formatCode>General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4662544"/>
        <c:axId val="-1254656560"/>
      </c:barChart>
      <c:catAx>
        <c:axId val="-125466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4656560"/>
        <c:crosses val="autoZero"/>
        <c:auto val="1"/>
        <c:lblAlgn val="ctr"/>
        <c:lblOffset val="100"/>
        <c:noMultiLvlLbl val="0"/>
      </c:catAx>
      <c:valAx>
        <c:axId val="-125465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466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Sobre as pontuações extras (ações afirmativas): mulheres, pessoas idosas, povos e comunidades tradicionais, qual pontuação você acha adequado para cada item?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ABRIR'!$H$3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ABRIR'!$G$4:$G$9</c:f>
              <c:strCache>
                <c:ptCount val="5"/>
                <c:pt idx="0">
                  <c:v>4</c:v>
                </c:pt>
                <c:pt idx="1">
                  <c:v>1</c:v>
                </c:pt>
                <c:pt idx="2">
                  <c:v>Prefiro não opinar</c:v>
                </c:pt>
                <c:pt idx="3">
                  <c:v>2</c:v>
                </c:pt>
                <c:pt idx="4">
                  <c:v>5</c:v>
                </c:pt>
              </c:strCache>
            </c:strRef>
          </c:cat>
          <c:val>
            <c:numRef>
              <c:f>'NÃO ABRIR'!$H$4:$H$9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54272"/>
        <c:axId val="-1274153184"/>
      </c:barChart>
      <c:catAx>
        <c:axId val="-12741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3184"/>
        <c:crosses val="autoZero"/>
        <c:auto val="1"/>
        <c:lblAlgn val="ctr"/>
        <c:lblOffset val="100"/>
        <c:noMultiLvlLbl val="0"/>
      </c:catAx>
      <c:valAx>
        <c:axId val="-12741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por segmento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ABRIR'!$BB$4:$BB$10</c:f>
              <c:strCache>
                <c:ptCount val="7"/>
                <c:pt idx="0">
                  <c:v>Humanidades </c:v>
                </c:pt>
                <c:pt idx="1">
                  <c:v>Artes Cênicas </c:v>
                </c:pt>
                <c:pt idx="2">
                  <c:v>Artes Integradas </c:v>
                </c:pt>
                <c:pt idx="3">
                  <c:v>Audiovisual </c:v>
                </c:pt>
                <c:pt idx="4">
                  <c:v>Artes Plásticas e Visuais </c:v>
                </c:pt>
                <c:pt idx="5">
                  <c:v>Música </c:v>
                </c:pt>
                <c:pt idx="6">
                  <c:v>Patrimônio </c:v>
                </c:pt>
              </c:strCache>
            </c:strRef>
          </c:cat>
          <c:val>
            <c:numRef>
              <c:f>'NÃO ABRIR'!$BC$4:$BC$10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23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54658736"/>
        <c:axId val="-1254650576"/>
      </c:barChart>
      <c:catAx>
        <c:axId val="-12546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4650576"/>
        <c:crosses val="autoZero"/>
        <c:auto val="1"/>
        <c:lblAlgn val="ctr"/>
        <c:lblOffset val="100"/>
        <c:noMultiLvlLbl val="0"/>
      </c:catAx>
      <c:valAx>
        <c:axId val="-125465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46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4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t-BR"/>
              <a:t>Cadastro municipal de cultura 25/06/25</a:t>
            </a:r>
          </a:p>
        </c:rich>
      </c:tx>
      <c:layout>
        <c:manualLayout>
          <c:xMode val="edge"/>
          <c:yMode val="edge"/>
          <c:x val="0.2393539194132383"/>
          <c:y val="2.576489097427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977755619454595"/>
          <c:y val="0.15815957529180769"/>
          <c:w val="0.85341885389326333"/>
          <c:h val="0.5082316272965878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[1]Plan1!$A$2:$A$9</c:f>
              <c:strCache>
                <c:ptCount val="8"/>
                <c:pt idx="0">
                  <c:v>Artes Cênicas</c:v>
                </c:pt>
                <c:pt idx="1">
                  <c:v>Audiovisual</c:v>
                </c:pt>
                <c:pt idx="2">
                  <c:v>Música</c:v>
                </c:pt>
                <c:pt idx="3">
                  <c:v>Artes Visuais</c:v>
                </c:pt>
                <c:pt idx="4">
                  <c:v>PatrimônioCultural</c:v>
                </c:pt>
                <c:pt idx="5">
                  <c:v>Humanidades</c:v>
                </c:pt>
                <c:pt idx="6">
                  <c:v>Artes Integradas</c:v>
                </c:pt>
                <c:pt idx="7">
                  <c:v>Museu e Memória</c:v>
                </c:pt>
              </c:strCache>
            </c:strRef>
          </c:cat>
          <c:val>
            <c:numRef>
              <c:f>[1]Plan1!$B$2:$B$9</c:f>
              <c:numCache>
                <c:formatCode>General</c:formatCode>
                <c:ptCount val="8"/>
                <c:pt idx="0">
                  <c:v>0.152</c:v>
                </c:pt>
                <c:pt idx="1">
                  <c:v>0.13600000000000001</c:v>
                </c:pt>
                <c:pt idx="2">
                  <c:v>0.17699999999999999</c:v>
                </c:pt>
                <c:pt idx="3">
                  <c:v>9.8000000000000004E-2</c:v>
                </c:pt>
                <c:pt idx="4">
                  <c:v>0.22700000000000001</c:v>
                </c:pt>
                <c:pt idx="5">
                  <c:v>6.4000000000000001E-2</c:v>
                </c:pt>
                <c:pt idx="6">
                  <c:v>0.14199999999999999</c:v>
                </c:pt>
                <c:pt idx="7">
                  <c:v>4.0000000000000001E-3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-1254650032"/>
        <c:axId val="-1254652752"/>
      </c:barChart>
      <c:catAx>
        <c:axId val="-125465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4652752"/>
        <c:crosses val="autoZero"/>
        <c:auto val="1"/>
        <c:lblAlgn val="ctr"/>
        <c:lblOffset val="100"/>
        <c:noMultiLvlLbl val="0"/>
      </c:catAx>
      <c:valAx>
        <c:axId val="-125465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5465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Divisão</a:t>
            </a:r>
            <a:r>
              <a:rPr lang="pt-BR" baseline="0"/>
              <a:t> Consulta Pública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9320896179940887E-2"/>
          <c:y val="0.11202265841915443"/>
          <c:w val="0.87897683186346365"/>
          <c:h val="0.7574116152290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[1]Plan1!$A$2</c:f>
              <c:strCache>
                <c:ptCount val="1"/>
                <c:pt idx="0">
                  <c:v>Artes Cênicas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[1]Plan1!$C$2</c:f>
              <c:numCache>
                <c:formatCode>General</c:formatCode>
                <c:ptCount val="1"/>
                <c:pt idx="0">
                  <c:v>770893.02679999999</c:v>
                </c:pt>
              </c:numCache>
            </c:numRef>
          </c:val>
        </c:ser>
        <c:ser>
          <c:idx val="1"/>
          <c:order val="1"/>
          <c:tx>
            <c:strRef>
              <c:f>[1]Plan1!$A$3</c:f>
              <c:strCache>
                <c:ptCount val="1"/>
                <c:pt idx="0">
                  <c:v>Audiovisual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[1]Plan1!$C$3</c:f>
              <c:numCache>
                <c:formatCode>General</c:formatCode>
                <c:ptCount val="1"/>
                <c:pt idx="0">
                  <c:v>689746.39240000013</c:v>
                </c:pt>
              </c:numCache>
            </c:numRef>
          </c:val>
        </c:ser>
        <c:ser>
          <c:idx val="2"/>
          <c:order val="2"/>
          <c:tx>
            <c:strRef>
              <c:f>[1]Plan1!$A$4</c:f>
              <c:strCache>
                <c:ptCount val="1"/>
                <c:pt idx="0">
                  <c:v>Música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[1]Plan1!$C$4</c:f>
              <c:numCache>
                <c:formatCode>General</c:formatCode>
                <c:ptCount val="1"/>
                <c:pt idx="0">
                  <c:v>897684.64305000007</c:v>
                </c:pt>
              </c:numCache>
            </c:numRef>
          </c:val>
        </c:ser>
        <c:ser>
          <c:idx val="3"/>
          <c:order val="3"/>
          <c:tx>
            <c:strRef>
              <c:f>[1]Plan1!$A$5</c:f>
              <c:strCache>
                <c:ptCount val="1"/>
                <c:pt idx="0">
                  <c:v>Artes Visuais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[1]Plan1!$C$5</c:f>
              <c:numCache>
                <c:formatCode>General</c:formatCode>
                <c:ptCount val="1"/>
                <c:pt idx="0">
                  <c:v>497023.13570000004</c:v>
                </c:pt>
              </c:numCache>
            </c:numRef>
          </c:val>
        </c:ser>
        <c:ser>
          <c:idx val="4"/>
          <c:order val="4"/>
          <c:tx>
            <c:strRef>
              <c:f>[1]Plan1!$A$6</c:f>
              <c:strCache>
                <c:ptCount val="1"/>
                <c:pt idx="0">
                  <c:v>PatrimônioCultural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[1]Plan1!$C$6</c:f>
              <c:numCache>
                <c:formatCode>General</c:formatCode>
                <c:ptCount val="1"/>
                <c:pt idx="0">
                  <c:v>1151267.8755500002</c:v>
                </c:pt>
              </c:numCache>
            </c:numRef>
          </c:val>
        </c:ser>
        <c:ser>
          <c:idx val="5"/>
          <c:order val="5"/>
          <c:tx>
            <c:strRef>
              <c:f>[1]Plan1!$A$7</c:f>
              <c:strCache>
                <c:ptCount val="1"/>
                <c:pt idx="0">
                  <c:v>Humanidades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[1]Plan1!$C$7</c:f>
              <c:numCache>
                <c:formatCode>General</c:formatCode>
                <c:ptCount val="1"/>
                <c:pt idx="0">
                  <c:v>324586.53760000004</c:v>
                </c:pt>
              </c:numCache>
            </c:numRef>
          </c:val>
        </c:ser>
        <c:ser>
          <c:idx val="6"/>
          <c:order val="6"/>
          <c:tx>
            <c:strRef>
              <c:f>[1]Plan1!$A$8</c:f>
              <c:strCache>
                <c:ptCount val="1"/>
                <c:pt idx="0">
                  <c:v>Artes Integradas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[1]Plan1!$C$8</c:f>
              <c:numCache>
                <c:formatCode>General</c:formatCode>
                <c:ptCount val="1"/>
                <c:pt idx="0">
                  <c:v>720176.38029999996</c:v>
                </c:pt>
              </c:numCache>
            </c:numRef>
          </c:val>
        </c:ser>
        <c:ser>
          <c:idx val="7"/>
          <c:order val="7"/>
          <c:tx>
            <c:strRef>
              <c:f>[1]Plan1!$A$9</c:f>
              <c:strCache>
                <c:ptCount val="1"/>
                <c:pt idx="0">
                  <c:v>Museu e Memória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[1]Plan1!$C$9</c:f>
              <c:numCache>
                <c:formatCode>General</c:formatCode>
                <c:ptCount val="1"/>
                <c:pt idx="0">
                  <c:v>202866.58600000001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254659824"/>
        <c:axId val="-1254654384"/>
      </c:barChart>
      <c:catAx>
        <c:axId val="-1254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4654384"/>
        <c:crosses val="autoZero"/>
        <c:auto val="1"/>
        <c:lblAlgn val="ctr"/>
        <c:lblOffset val="100"/>
        <c:noMultiLvlLbl val="0"/>
      </c:catAx>
      <c:valAx>
        <c:axId val="-125465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54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36590543170914"/>
          <c:y val="0.91817183170058858"/>
          <c:w val="0.79863068489785671"/>
          <c:h val="4.7821795897947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Quais sugestões de editais você julga mais importante? Assinale no máximo 3 (três) opções.</a:t>
            </a:r>
            <a:endParaRPr lang="en-US"/>
          </a:p>
        </c:rich>
      </c:tx>
      <c:layout>
        <c:manualLayout>
          <c:xMode val="edge"/>
          <c:yMode val="edge"/>
          <c:x val="0.11761686112106787"/>
          <c:y val="0.10492988102723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425087489063868"/>
          <c:y val="0.29320975503062119"/>
          <c:w val="0.67615529308836397"/>
          <c:h val="0.313023840769903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'NÃO ABRIR'!$K$3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ABRIR'!$J$4:$J$13</c:f>
              <c:strCache>
                <c:ptCount val="9"/>
                <c:pt idx="0">
                  <c:v>,Bolsas de pesquisa (território/cultura),Valorização do patrimônio cultural e memória,Valorização de atividades autorais,</c:v>
                </c:pt>
                <c:pt idx="1">
                  <c:v>,Bolsas de pesquisa (território/cultura),Criações inéditas,Investimento em formação e capacitação,</c:v>
                </c:pt>
                <c:pt idx="2">
                  <c:v>,Divulgação, plataformas,difusão das ações culturais,Fortalecimento dos equipamentos culturais municipais,Subsídio/Manutenção das atividades do espaço cultural,</c:v>
                </c:pt>
                <c:pt idx="3">
                  <c:v>,Bolsas de pesquisa (território/cultura),Fomento às atividades do território/comunitárias,Investimento em formação e capacitação,</c:v>
                </c:pt>
                <c:pt idx="4">
                  <c:v>,Prêmios,Criações inéditas,Fomento às atividades do território/comunitárias,</c:v>
                </c:pt>
                <c:pt idx="5">
                  <c:v>,Bolsas de pesquisa (território/cultura),Criações inéditas,Valorização de atividades autorais,</c:v>
                </c:pt>
                <c:pt idx="6">
                  <c:v>,Prêmios,Fomento às atividades do território/comunitárias,Valorização de atividades autorais,</c:v>
                </c:pt>
                <c:pt idx="7">
                  <c:v>Prêmios,Fomento às atividades do território/comunitárias,Valorização do patrimônio cultural e memória,</c:v>
                </c:pt>
                <c:pt idx="8">
                  <c:v>,Bolsas de pesquisa (território/cultura),Prêmios,Criações inéditas,</c:v>
                </c:pt>
              </c:strCache>
            </c:strRef>
          </c:cat>
          <c:val>
            <c:numRef>
              <c:f>'NÃO ABRIR'!$K$4:$K$13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53728"/>
        <c:axId val="-1274157536"/>
      </c:barChart>
      <c:catAx>
        <c:axId val="-127415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7536"/>
        <c:crosses val="autoZero"/>
        <c:auto val="1"/>
        <c:lblAlgn val="ctr"/>
        <c:lblOffset val="100"/>
        <c:noMultiLvlLbl val="0"/>
      </c:catAx>
      <c:valAx>
        <c:axId val="-127415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dinâmica5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É favorável ao edital de bolsa (pesquisa, intercâmbio, residência artística) na sua área de atuação? Em caso positivo qual a sugestão de valor mensal para cursar?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ABRIR'!$Q$3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ABRIR'!$P$4:$P$9</c:f>
              <c:strCache>
                <c:ptCount val="5"/>
                <c:pt idx="0">
                  <c:v>Prefiro não opinar</c:v>
                </c:pt>
                <c:pt idx="1">
                  <c:v>Sim. 500,00</c:v>
                </c:pt>
                <c:pt idx="2">
                  <c:v>Não irei concorrer a esse tipo de edital</c:v>
                </c:pt>
                <c:pt idx="3">
                  <c:v>Sim. 1.000,00</c:v>
                </c:pt>
                <c:pt idx="4">
                  <c:v>Sim. 1.200,00</c:v>
                </c:pt>
              </c:strCache>
            </c:strRef>
          </c:cat>
          <c:val>
            <c:numRef>
              <c:f>'NÃO ABRIR'!$Q$4:$Q$9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56992"/>
        <c:axId val="-1274156448"/>
      </c:barChart>
      <c:catAx>
        <c:axId val="-127415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6448"/>
        <c:crosses val="autoZero"/>
        <c:auto val="1"/>
        <c:lblAlgn val="ctr"/>
        <c:lblOffset val="100"/>
        <c:noMultiLvlLbl val="0"/>
      </c:catAx>
      <c:valAx>
        <c:axId val="-127415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dinâmica6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É favorável ao edital de premiação? Em caso positivo, qual a sugestão de valor para premiação de profissionais/personalidades de relevância cultural  na sua área de atuação?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ABRIR'!$T$3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ABRIR'!$S$4:$S$8</c:f>
              <c:strCache>
                <c:ptCount val="4"/>
                <c:pt idx="0">
                  <c:v>Sim. 1.000,00</c:v>
                </c:pt>
                <c:pt idx="1">
                  <c:v>Prefiro não opinar</c:v>
                </c:pt>
                <c:pt idx="2">
                  <c:v>Sim. 2.500,00</c:v>
                </c:pt>
                <c:pt idx="3">
                  <c:v>Sim. 3.000,00</c:v>
                </c:pt>
              </c:strCache>
            </c:strRef>
          </c:cat>
          <c:val>
            <c:numRef>
              <c:f>'NÃO ABRIR'!$T$4:$T$8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58624"/>
        <c:axId val="-1274150464"/>
      </c:barChart>
      <c:catAx>
        <c:axId val="-127415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0464"/>
        <c:crosses val="autoZero"/>
        <c:auto val="1"/>
        <c:lblAlgn val="ctr"/>
        <c:lblOffset val="100"/>
        <c:noMultiLvlLbl val="0"/>
      </c:catAx>
      <c:valAx>
        <c:axId val="-127415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dinâmica7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É favorável ao edital de capacitação ministrado nas diversas áreas culturais, pelos agentes culturais ou mestres do nosso município, como capacitações, cursos ou oficinas ? Em caso positivo, qual a sugestão de valores para o agente cultural ministrar?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ABRIR'!$X$3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ABRIR'!$W$4:$W$9</c:f>
              <c:strCache>
                <c:ptCount val="5"/>
                <c:pt idx="0">
                  <c:v>Sim. 4.000,00</c:v>
                </c:pt>
                <c:pt idx="1">
                  <c:v>Prefiro não opinar</c:v>
                </c:pt>
                <c:pt idx="2">
                  <c:v>Sim. 4.500,00</c:v>
                </c:pt>
                <c:pt idx="3">
                  <c:v>Sim. 2.000,00</c:v>
                </c:pt>
                <c:pt idx="4">
                  <c:v>Sim. 5.000,00</c:v>
                </c:pt>
              </c:strCache>
            </c:strRef>
          </c:cat>
          <c:val>
            <c:numRef>
              <c:f>'NÃO ABRIR'!$X$4:$X$9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52640"/>
        <c:axId val="-1274147200"/>
      </c:barChart>
      <c:catAx>
        <c:axId val="-127415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47200"/>
        <c:crosses val="autoZero"/>
        <c:auto val="1"/>
        <c:lblAlgn val="ctr"/>
        <c:lblOffset val="100"/>
        <c:noMultiLvlLbl val="0"/>
      </c:catAx>
      <c:valAx>
        <c:axId val="-127414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5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dinâmica8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É favorável ao edital de subsídio mensal? (... aos espaços, ambientes e iniciativas artístico-culturais organizados e mantidos por pessoas, organizações da sociedade civil, microempresas culturais, organizações culturais comunitárias, cooperativas com fin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ABRIR'!$AA$3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ABRIR'!$Z$4:$Z$7</c:f>
              <c:strCache>
                <c:ptCount val="3"/>
                <c:pt idx="0">
                  <c:v>Não irei concorrer a esse tipo de edital</c:v>
                </c:pt>
                <c:pt idx="1">
                  <c:v>Prefiro não opinar</c:v>
                </c:pt>
                <c:pt idx="2">
                  <c:v>Sim</c:v>
                </c:pt>
              </c:strCache>
            </c:strRef>
          </c:cat>
          <c:val>
            <c:numRef>
              <c:f>'NÃO ABRIR'!$AA$4:$AA$7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60256"/>
        <c:axId val="-1274149376"/>
      </c:barChart>
      <c:catAx>
        <c:axId val="-127416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49376"/>
        <c:crosses val="autoZero"/>
        <c:auto val="1"/>
        <c:lblAlgn val="ctr"/>
        <c:lblOffset val="100"/>
        <c:noMultiLvlLbl val="0"/>
      </c:catAx>
      <c:valAx>
        <c:axId val="-12741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6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[Relatório da Consulta Pública.xlsx]NÃO ABRIR!Tabela dinâmica9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Em relação aos editais de subsídio (manutenção do espaço/coletivo cultural) , na sua opinião quais os critérios mais importantes para pontuação?Assinale no máximo 3 (três) opções: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'NÃO ABRIR'!$AD$3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'NÃO ABRIR'!$AC$4:$AC$12</c:f>
              <c:strCache>
                <c:ptCount val="8"/>
                <c:pt idx="0">
                  <c:v>,Capacidade de atendimento ao público,Quantidade de membros,Atendimento às ações afirmativas,</c:v>
                </c:pt>
                <c:pt idx="1">
                  <c:v>,Capacidade de atendimento ao público,Atendimento às ações afirmativas,Foco de atuação nas culturas populares,</c:v>
                </c:pt>
                <c:pt idx="2">
                  <c:v>,Capacidade de atendimento ao público,Custo de manutenção,Foco de atuação nas culturas populares,</c:v>
                </c:pt>
                <c:pt idx="3">
                  <c:v>,Capacidade de atendimento ao público,Foco de atuação nas culturas populares,</c:v>
                </c:pt>
                <c:pt idx="4">
                  <c:v>,Distância do centro da cidade,Atendimento às ações afirmativas,Foco de atuação nas culturas populares,</c:v>
                </c:pt>
                <c:pt idx="5">
                  <c:v>,Prefiro não opinar,</c:v>
                </c:pt>
                <c:pt idx="6">
                  <c:v>,Distância do centro da cidade,Tempo de atuação,Custo de manutenção,</c:v>
                </c:pt>
                <c:pt idx="7">
                  <c:v>,Capacidade de atendimento ao público,Tempo de atuação,Atendimento às ações afirmativas,</c:v>
                </c:pt>
              </c:strCache>
            </c:strRef>
          </c:cat>
          <c:val>
            <c:numRef>
              <c:f>'NÃO ABRIR'!$AD$4:$AD$12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274148832"/>
        <c:axId val="-1274149920"/>
      </c:barChart>
      <c:catAx>
        <c:axId val="-127414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49920"/>
        <c:crosses val="autoZero"/>
        <c:auto val="1"/>
        <c:lblAlgn val="ctr"/>
        <c:lblOffset val="100"/>
        <c:noMultiLvlLbl val="0"/>
      </c:catAx>
      <c:valAx>
        <c:axId val="-127414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7414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376237</xdr:colOff>
      <xdr:row>18</xdr:row>
      <xdr:rowOff>45244</xdr:rowOff>
    </xdr:from>
    <xdr:to>
      <xdr:col>3</xdr:col>
      <xdr:colOff>376237</xdr:colOff>
      <xdr:row>31</xdr:row>
      <xdr:rowOff>92869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gment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6237" y="3474244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4</xdr:col>
      <xdr:colOff>209550</xdr:colOff>
      <xdr:row>1</xdr:row>
      <xdr:rowOff>23812</xdr:rowOff>
    </xdr:from>
    <xdr:to>
      <xdr:col>11</xdr:col>
      <xdr:colOff>514350</xdr:colOff>
      <xdr:row>24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205978</xdr:colOff>
      <xdr:row>25</xdr:row>
      <xdr:rowOff>163116</xdr:rowOff>
    </xdr:from>
    <xdr:to>
      <xdr:col>11</xdr:col>
      <xdr:colOff>510778</xdr:colOff>
      <xdr:row>40</xdr:row>
      <xdr:rowOff>60722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148829</xdr:colOff>
      <xdr:row>43</xdr:row>
      <xdr:rowOff>48815</xdr:rowOff>
    </xdr:from>
    <xdr:to>
      <xdr:col>11</xdr:col>
      <xdr:colOff>453629</xdr:colOff>
      <xdr:row>57</xdr:row>
      <xdr:rowOff>113109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58339</xdr:colOff>
      <xdr:row>58</xdr:row>
      <xdr:rowOff>4757</xdr:rowOff>
    </xdr:from>
    <xdr:to>
      <xdr:col>26</xdr:col>
      <xdr:colOff>70184</xdr:colOff>
      <xdr:row>134</xdr:row>
      <xdr:rowOff>194387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107157</xdr:colOff>
      <xdr:row>1</xdr:row>
      <xdr:rowOff>94059</xdr:rowOff>
    </xdr:from>
    <xdr:to>
      <xdr:col>19</xdr:col>
      <xdr:colOff>397669</xdr:colOff>
      <xdr:row>15</xdr:row>
      <xdr:rowOff>170260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120254</xdr:colOff>
      <xdr:row>18</xdr:row>
      <xdr:rowOff>30955</xdr:rowOff>
    </xdr:from>
    <xdr:to>
      <xdr:col>19</xdr:col>
      <xdr:colOff>425054</xdr:colOff>
      <xdr:row>32</xdr:row>
      <xdr:rowOff>107155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117872</xdr:colOff>
      <xdr:row>1</xdr:row>
      <xdr:rowOff>35719</xdr:rowOff>
    </xdr:from>
    <xdr:to>
      <xdr:col>27</xdr:col>
      <xdr:colOff>408384</xdr:colOff>
      <xdr:row>16</xdr:row>
      <xdr:rowOff>119062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150020</xdr:colOff>
      <xdr:row>17</xdr:row>
      <xdr:rowOff>51195</xdr:rowOff>
    </xdr:from>
    <xdr:to>
      <xdr:col>27</xdr:col>
      <xdr:colOff>440532</xdr:colOff>
      <xdr:row>38</xdr:row>
      <xdr:rowOff>177401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213122</xdr:colOff>
      <xdr:row>41</xdr:row>
      <xdr:rowOff>159543</xdr:rowOff>
    </xdr:from>
    <xdr:to>
      <xdr:col>27</xdr:col>
      <xdr:colOff>517921</xdr:colOff>
      <xdr:row>56</xdr:row>
      <xdr:rowOff>147077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128588</xdr:colOff>
      <xdr:row>2</xdr:row>
      <xdr:rowOff>9523</xdr:rowOff>
    </xdr:from>
    <xdr:to>
      <xdr:col>35</xdr:col>
      <xdr:colOff>419100</xdr:colOff>
      <xdr:row>17</xdr:row>
      <xdr:rowOff>166687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160986</xdr:colOff>
      <xdr:row>61</xdr:row>
      <xdr:rowOff>26829</xdr:rowOff>
    </xdr:from>
    <xdr:to>
      <xdr:col>11</xdr:col>
      <xdr:colOff>507106</xdr:colOff>
      <xdr:row>85</xdr:row>
      <xdr:rowOff>147568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28</xdr:col>
      <xdr:colOff>201233</xdr:colOff>
      <xdr:row>20</xdr:row>
      <xdr:rowOff>13415</xdr:rowOff>
    </xdr:from>
    <xdr:to>
      <xdr:col>35</xdr:col>
      <xdr:colOff>547353</xdr:colOff>
      <xdr:row>34</xdr:row>
      <xdr:rowOff>127178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28</xdr:col>
      <xdr:colOff>348804</xdr:colOff>
      <xdr:row>36</xdr:row>
      <xdr:rowOff>174401</xdr:rowOff>
    </xdr:from>
    <xdr:to>
      <xdr:col>36</xdr:col>
      <xdr:colOff>91226</xdr:colOff>
      <xdr:row>51</xdr:row>
      <xdr:rowOff>100347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415880</xdr:colOff>
      <xdr:row>53</xdr:row>
      <xdr:rowOff>53662</xdr:rowOff>
    </xdr:from>
    <xdr:to>
      <xdr:col>36</xdr:col>
      <xdr:colOff>158302</xdr:colOff>
      <xdr:row>72</xdr:row>
      <xdr:rowOff>80493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37</xdr:col>
      <xdr:colOff>308556</xdr:colOff>
      <xdr:row>45</xdr:row>
      <xdr:rowOff>120738</xdr:rowOff>
    </xdr:from>
    <xdr:to>
      <xdr:col>46</xdr:col>
      <xdr:colOff>442711</xdr:colOff>
      <xdr:row>67</xdr:row>
      <xdr:rowOff>40246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4</xdr:row>
      <xdr:rowOff>66675</xdr:rowOff>
    </xdr:from>
    <xdr:to>
      <xdr:col>12</xdr:col>
      <xdr:colOff>390525</xdr:colOff>
      <xdr:row>28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4</xdr:row>
      <xdr:rowOff>19050</xdr:rowOff>
    </xdr:from>
    <xdr:to>
      <xdr:col>3</xdr:col>
      <xdr:colOff>315667</xdr:colOff>
      <xdr:row>17</xdr:row>
      <xdr:rowOff>31795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gmento 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81050"/>
              <a:ext cx="1811092" cy="24892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4</xdr:col>
      <xdr:colOff>573938</xdr:colOff>
      <xdr:row>3</xdr:row>
      <xdr:rowOff>66675</xdr:rowOff>
    </xdr:from>
    <xdr:to>
      <xdr:col>12</xdr:col>
      <xdr:colOff>275488</xdr:colOff>
      <xdr:row>21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4</xdr:row>
      <xdr:rowOff>19050</xdr:rowOff>
    </xdr:from>
    <xdr:to>
      <xdr:col>11</xdr:col>
      <xdr:colOff>438149</xdr:colOff>
      <xdr:row>22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4</xdr:row>
      <xdr:rowOff>9525</xdr:rowOff>
    </xdr:from>
    <xdr:to>
      <xdr:col>3</xdr:col>
      <xdr:colOff>439492</xdr:colOff>
      <xdr:row>17</xdr:row>
      <xdr:rowOff>22270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egmento 1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0" y="771525"/>
              <a:ext cx="1811092" cy="24892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4</xdr:col>
      <xdr:colOff>0</xdr:colOff>
      <xdr:row>4</xdr:row>
      <xdr:rowOff>0</xdr:rowOff>
    </xdr:from>
    <xdr:to>
      <xdr:col>14</xdr:col>
      <xdr:colOff>361950</xdr:colOff>
      <xdr:row>24</xdr:row>
      <xdr:rowOff>19050</xdr:rowOff>
    </xdr:to>
    <xdr:graphicFrame macro="">
      <xdr:nvGraphicFramePr>
        <xdr:cNvPr id="4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486172</xdr:colOff>
      <xdr:row>4</xdr:row>
      <xdr:rowOff>0</xdr:rowOff>
    </xdr:from>
    <xdr:to>
      <xdr:col>3</xdr:col>
      <xdr:colOff>472830</xdr:colOff>
      <xdr:row>17</xdr:row>
      <xdr:rowOff>12745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gmento 1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6172" y="754063"/>
              <a:ext cx="1802361" cy="24634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128983</xdr:colOff>
      <xdr:row>4</xdr:row>
      <xdr:rowOff>-1</xdr:rowOff>
    </xdr:from>
    <xdr:to>
      <xdr:col>15</xdr:col>
      <xdr:colOff>69452</xdr:colOff>
      <xdr:row>21</xdr:row>
      <xdr:rowOff>138905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3</xdr:row>
      <xdr:rowOff>161925</xdr:rowOff>
    </xdr:from>
    <xdr:to>
      <xdr:col>13</xdr:col>
      <xdr:colOff>428624</xdr:colOff>
      <xdr:row>22</xdr:row>
      <xdr:rowOff>137777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533400</xdr:colOff>
      <xdr:row>4</xdr:row>
      <xdr:rowOff>57150</xdr:rowOff>
    </xdr:from>
    <xdr:to>
      <xdr:col>3</xdr:col>
      <xdr:colOff>506961</xdr:colOff>
      <xdr:row>17</xdr:row>
      <xdr:rowOff>44098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egmento 1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3400" y="819150"/>
              <a:ext cx="1802361" cy="24634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4</xdr:row>
      <xdr:rowOff>190499</xdr:rowOff>
    </xdr:from>
    <xdr:to>
      <xdr:col>19</xdr:col>
      <xdr:colOff>200025</xdr:colOff>
      <xdr:row>30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42861</xdr:colOff>
      <xdr:row>0</xdr:row>
      <xdr:rowOff>38100</xdr:rowOff>
    </xdr:from>
    <xdr:to>
      <xdr:col>13</xdr:col>
      <xdr:colOff>476250</xdr:colOff>
      <xdr:row>17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26</xdr:row>
      <xdr:rowOff>4761</xdr:rowOff>
    </xdr:from>
    <xdr:to>
      <xdr:col>12</xdr:col>
      <xdr:colOff>457200</xdr:colOff>
      <xdr:row>49</xdr:row>
      <xdr:rowOff>104774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76200</xdr:rowOff>
    </xdr:from>
    <xdr:to>
      <xdr:col>13</xdr:col>
      <xdr:colOff>587330</xdr:colOff>
      <xdr:row>23</xdr:row>
      <xdr:rowOff>28777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3</xdr:row>
      <xdr:rowOff>171450</xdr:rowOff>
    </xdr:from>
    <xdr:to>
      <xdr:col>3</xdr:col>
      <xdr:colOff>191842</xdr:colOff>
      <xdr:row>16</xdr:row>
      <xdr:rowOff>184195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Segment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9550" y="742950"/>
              <a:ext cx="1811092" cy="24892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4</xdr:row>
      <xdr:rowOff>123825</xdr:rowOff>
    </xdr:from>
    <xdr:to>
      <xdr:col>3</xdr:col>
      <xdr:colOff>439492</xdr:colOff>
      <xdr:row>17</xdr:row>
      <xdr:rowOff>136570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gment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0" y="885825"/>
              <a:ext cx="1811092" cy="24892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339530</xdr:colOff>
      <xdr:row>3</xdr:row>
      <xdr:rowOff>184816</xdr:rowOff>
    </xdr:from>
    <xdr:to>
      <xdr:col>12</xdr:col>
      <xdr:colOff>603010</xdr:colOff>
      <xdr:row>18</xdr:row>
      <xdr:rowOff>42175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4</xdr:row>
      <xdr:rowOff>28575</xdr:rowOff>
    </xdr:from>
    <xdr:to>
      <xdr:col>3</xdr:col>
      <xdr:colOff>458542</xdr:colOff>
      <xdr:row>17</xdr:row>
      <xdr:rowOff>41320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gmento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0" y="790575"/>
              <a:ext cx="1811092" cy="24892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110931</xdr:colOff>
      <xdr:row>3</xdr:row>
      <xdr:rowOff>146043</xdr:rowOff>
    </xdr:from>
    <xdr:to>
      <xdr:col>13</xdr:col>
      <xdr:colOff>428625</xdr:colOff>
      <xdr:row>19</xdr:row>
      <xdr:rowOff>9524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</xdr:row>
      <xdr:rowOff>19050</xdr:rowOff>
    </xdr:from>
    <xdr:to>
      <xdr:col>13</xdr:col>
      <xdr:colOff>190500</xdr:colOff>
      <xdr:row>22</xdr:row>
      <xdr:rowOff>89521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3</xdr:row>
      <xdr:rowOff>181797</xdr:rowOff>
    </xdr:from>
    <xdr:to>
      <xdr:col>3</xdr:col>
      <xdr:colOff>563317</xdr:colOff>
      <xdr:row>17</xdr:row>
      <xdr:rowOff>4042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gmento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" y="753297"/>
              <a:ext cx="1811092" cy="24892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231586</xdr:colOff>
      <xdr:row>3</xdr:row>
      <xdr:rowOff>152400</xdr:rowOff>
    </xdr:from>
    <xdr:to>
      <xdr:col>13</xdr:col>
      <xdr:colOff>342900</xdr:colOff>
      <xdr:row>19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4</xdr:row>
      <xdr:rowOff>80964</xdr:rowOff>
    </xdr:from>
    <xdr:to>
      <xdr:col>3</xdr:col>
      <xdr:colOff>401392</xdr:colOff>
      <xdr:row>17</xdr:row>
      <xdr:rowOff>93709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gmento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9100" y="842964"/>
              <a:ext cx="1811092" cy="24892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178007</xdr:colOff>
      <xdr:row>4</xdr:row>
      <xdr:rowOff>19050</xdr:rowOff>
    </xdr:from>
    <xdr:to>
      <xdr:col>13</xdr:col>
      <xdr:colOff>523874</xdr:colOff>
      <xdr:row>21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429491</xdr:colOff>
      <xdr:row>4</xdr:row>
      <xdr:rowOff>38380</xdr:rowOff>
    </xdr:from>
    <xdr:to>
      <xdr:col>3</xdr:col>
      <xdr:colOff>415247</xdr:colOff>
      <xdr:row>17</xdr:row>
      <xdr:rowOff>51125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gmento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9491" y="800380"/>
              <a:ext cx="1814556" cy="24892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4</xdr:col>
      <xdr:colOff>564821</xdr:colOff>
      <xdr:row>4</xdr:row>
      <xdr:rowOff>54552</xdr:rowOff>
    </xdr:from>
    <xdr:to>
      <xdr:col>13</xdr:col>
      <xdr:colOff>428624</xdr:colOff>
      <xdr:row>21</xdr:row>
      <xdr:rowOff>19049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4</xdr:row>
      <xdr:rowOff>891</xdr:rowOff>
    </xdr:from>
    <xdr:to>
      <xdr:col>3</xdr:col>
      <xdr:colOff>468067</xdr:colOff>
      <xdr:row>17</xdr:row>
      <xdr:rowOff>13636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egmento 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o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5775" y="754954"/>
              <a:ext cx="1797995" cy="24634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131977</xdr:colOff>
      <xdr:row>4</xdr:row>
      <xdr:rowOff>0</xdr:rowOff>
    </xdr:from>
    <xdr:to>
      <xdr:col>17</xdr:col>
      <xdr:colOff>426641</xdr:colOff>
      <xdr:row>32</xdr:row>
      <xdr:rowOff>119063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\Downloads\divis&#227;o%20consul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2">
          <cell r="A2" t="str">
            <v>Artes Cênicas</v>
          </cell>
          <cell r="B2">
            <v>0.152</v>
          </cell>
          <cell r="C2">
            <v>770893.02679999999</v>
          </cell>
        </row>
        <row r="3">
          <cell r="A3" t="str">
            <v>Audiovisual</v>
          </cell>
          <cell r="B3">
            <v>0.13600000000000001</v>
          </cell>
          <cell r="C3">
            <v>689746.39240000013</v>
          </cell>
        </row>
        <row r="4">
          <cell r="A4" t="str">
            <v>Música</v>
          </cell>
          <cell r="B4">
            <v>0.17699999999999999</v>
          </cell>
          <cell r="C4">
            <v>897684.64305000007</v>
          </cell>
        </row>
        <row r="5">
          <cell r="A5" t="str">
            <v>Artes Visuais</v>
          </cell>
          <cell r="B5">
            <v>9.8000000000000004E-2</v>
          </cell>
          <cell r="C5">
            <v>497023.13570000004</v>
          </cell>
        </row>
        <row r="6">
          <cell r="A6" t="str">
            <v>PatrimônioCultural</v>
          </cell>
          <cell r="B6">
            <v>0.22700000000000001</v>
          </cell>
          <cell r="C6">
            <v>1151267.8755500002</v>
          </cell>
        </row>
        <row r="7">
          <cell r="A7" t="str">
            <v>Humanidades</v>
          </cell>
          <cell r="B7">
            <v>6.4000000000000001E-2</v>
          </cell>
          <cell r="C7">
            <v>324586.53760000004</v>
          </cell>
        </row>
        <row r="8">
          <cell r="A8" t="str">
            <v>Artes Integradas</v>
          </cell>
          <cell r="B8">
            <v>0.14199999999999999</v>
          </cell>
          <cell r="C8">
            <v>720176.38029999996</v>
          </cell>
        </row>
        <row r="9">
          <cell r="A9" t="str">
            <v>Museu e Memória</v>
          </cell>
          <cell r="B9">
            <v>4.0000000000000001E-3</v>
          </cell>
          <cell r="C9">
            <v>202866.58600000001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mct Alex" refreshedDate="45832.631117129633" createdVersion="5" refreshedVersion="5" minRefreshableVersion="3" recordCount="72">
  <cacheSource type="worksheet">
    <worksheetSource name="Tabela1"/>
  </cacheSource>
  <cacheFields count="46">
    <cacheField name="Tipo" numFmtId="0">
      <sharedItems/>
    </cacheField>
    <cacheField name="Categoria" numFmtId="0">
      <sharedItems/>
    </cacheField>
    <cacheField name="Segmento" numFmtId="0">
      <sharedItems count="7">
        <s v="Patrimônio Cultural"/>
        <s v="Artes Visuais"/>
        <s v="Artes Integradas"/>
        <s v="Audiovisual"/>
        <s v="Artes Cênicas"/>
        <s v="Humanidades"/>
        <s v="Música"/>
      </sharedItems>
    </cacheField>
    <cacheField name="Nome" numFmtId="0">
      <sharedItems/>
    </cacheField>
    <cacheField name="Bairro" numFmtId="0">
      <sharedItems/>
    </cacheField>
    <cacheField name="Distrito" numFmtId="0">
      <sharedItems/>
    </cacheField>
    <cacheField name="Cidade" numFmtId="0">
      <sharedItems/>
    </cacheField>
    <cacheField name="Gênero" numFmtId="0">
      <sharedItems/>
    </cacheField>
    <cacheField name="Cor/Etnia" numFmtId="0">
      <sharedItems/>
    </cacheField>
    <cacheField name="COMUNIDADES TRADICIONAIS DE MATRIZ AFRICANA OU DE TERREIRO" numFmtId="0">
      <sharedItems/>
    </cacheField>
    <cacheField name="Tipo de Residência" numFmtId="0">
      <sharedItems/>
    </cacheField>
    <cacheField name="Situação do imóvel" numFmtId="0">
      <sharedItems/>
    </cacheField>
    <cacheField name="PCD" numFmtId="0">
      <sharedItems/>
    </cacheField>
    <cacheField name="LGBTQIA+" numFmtId="0">
      <sharedItems/>
    </cacheField>
    <cacheField name="Renda familiar" numFmtId="0">
      <sharedItems/>
    </cacheField>
    <cacheField name="Recebe benefício" numFmtId="0">
      <sharedItems/>
    </cacheField>
    <cacheField name="Exerce outra atividade remunerada" numFmtId="0">
      <sharedItems/>
    </cacheField>
    <cacheField name="Exerce função pública" numFmtId="0">
      <sharedItems/>
    </cacheField>
    <cacheField name="Recebe algum provimento" numFmtId="0">
      <sharedItems/>
    </cacheField>
    <cacheField name="Possui alguma participação societária" numFmtId="0">
      <sharedItems/>
    </cacheField>
    <cacheField name="Faixa de idade" numFmtId="0">
      <sharedItems/>
    </cacheField>
    <cacheField name="Escolaridade" numFmtId="0">
      <sharedItems/>
    </cacheField>
    <cacheField name="Função" numFmtId="0">
      <sharedItems/>
    </cacheField>
    <cacheField name="Razão Social" numFmtId="0">
      <sharedItems/>
    </cacheField>
    <cacheField name="Tipo2" numFmtId="0">
      <sharedItems/>
    </cacheField>
    <cacheField name="Nome Fantasia" numFmtId="0">
      <sharedItems containsBlank="1"/>
    </cacheField>
    <cacheField name="Enquadramento" numFmtId="0">
      <sharedItems/>
    </cacheField>
    <cacheField name="Bairro da empresa" numFmtId="0">
      <sharedItems/>
    </cacheField>
    <cacheField name="Distrito da empresa" numFmtId="0">
      <sharedItems/>
    </cacheField>
    <cacheField name="Cidade da empresa" numFmtId="0">
      <sharedItems/>
    </cacheField>
    <cacheField name="Atualização do cadastro" numFmtId="0">
      <sharedItems/>
    </cacheField>
    <cacheField name="Data de envio" numFmtId="14">
      <sharedItems containsSemiMixedTypes="0" containsNonDate="0" containsDate="1" containsString="0" minDate="2025-05-29T00:00:00" maxDate="2025-06-23T00:00:00"/>
    </cacheField>
    <cacheField name="P1" numFmtId="0">
      <sharedItems count="4">
        <s v="Igualitária entre os segmentos do Cadastro Municipal de Cultura"/>
        <s v="Igualitária entre as cadeiras do Conselho Municipal  de Política Cultural"/>
        <s v="Proporcional ao número de inscritos no Cadastro Municipal de Cultura, por segmento"/>
        <s v="Proporcional ao número de inscritos na PNAB 2024 (CICLO 1), por segmento"/>
      </sharedItems>
    </cacheField>
    <cacheField name="P2" numFmtId="0">
      <sharedItems count="4">
        <s v="Sim"/>
        <s v="Não"/>
        <s v="Sim, mas ele está inativo"/>
        <s v="Não, mas tenho interesse em participar"/>
      </sharedItems>
    </cacheField>
    <cacheField name="P3" numFmtId="0">
      <sharedItems containsMixedTypes="1" containsNumber="1" containsInteger="1" minValue="1" maxValue="5" count="6">
        <s v="Prefiro não opinar"/>
        <n v="5"/>
        <n v="3"/>
        <n v="1"/>
        <n v="2"/>
        <n v="4"/>
      </sharedItems>
    </cacheField>
    <cacheField name="P4" numFmtId="0">
      <sharedItems count="51">
        <s v=",Prêmios,Fortalecimento dos equipamentos culturais municipais,Investimento em formação e capacitação,"/>
        <s v=",Prêmios,Fomento às atividades do território/comunitárias,Valorização de atividades autorais,"/>
        <s v=",Bolsas de pesquisa (território/cultura),Criações inéditas,Valorização de atividades autorais,"/>
        <s v=",Bolsas de pesquisa (território/cultura),Valorização do patrimônio cultural e memória,Valorização de atividades autorais,"/>
        <s v=","/>
        <s v="Prêmios,Fomento às atividades do território/comunitárias,Subsídio/Manutenção das atividades do espaço cultural,"/>
        <s v="Prêmios,Fomento às atividades do território/comunitárias,Fortalecimento dos equipamentos culturais municipais,Investimento em formação e capacitação,Valorização do patrimônio cultural e memória,Subsídio/Manutenção das atividades do espaço cultural,"/>
        <s v=",Bolsas de pesquisa (território/cultura),Prêmios,Fomento às atividades do território/comunitárias,"/>
        <s v=",Prêmios,"/>
        <s v=",Prêmios,Criações inéditas,Valorização de atividades autorais,"/>
        <s v=",Prêmios,Divulgação, plataformas,difusão das ações culturais,Valorização do patrimônio cultural e memória,"/>
        <s v=",Prêmios,Fortalecimento dos equipamentos culturais municipais,Subsídio/Manutenção das atividades do espaço cultural,"/>
        <s v=",Prêmios,Criações inéditas,Fomento às atividades do território/comunitárias,"/>
        <s v=",Prêmios,Valorização do patrimônio cultural e memória,Subsídio/Manutenção das atividades do espaço cultural,"/>
        <s v=",Fortalecimento dos equipamentos culturais municipais,Investimento em formação e capacitação,Valorização do patrimônio cultural e memória,"/>
        <s v=",Subsídio/Manutenção das atividades do espaço cultural,"/>
        <s v=",Prêmios,Investimento em formação e capacitação,Subsídio/Manutenção das atividades do espaço cultural,"/>
        <s v=",Prêmios,Circulação de ações existentes,Valorização de atividades autorais,"/>
        <s v=",Prêmios,Fomento às atividades do território/comunitárias,Fortalecimento dos equipamentos culturais municipais,"/>
        <s v=",Circulação de ações existentes,Valorização de atividades autorais,Subsídio/Manutenção das atividades do espaço cultural,"/>
        <s v=",Prêmios,Criações inéditas,Fomento às atividades do território/comunitárias,Valorização de atividades autorais,"/>
        <s v="Fortalecimento dos equipamentos culturais municipais,Investimento em formação e capacitação,Valorização do patrimônio cultural e memória,"/>
        <s v=",Fortalecimento dos equipamentos culturais municipais,Valorização de atividades autorais,Subsídio/Manutenção das atividades do espaço cultural,"/>
        <s v=",Bolsas de pesquisa (território/cultura),Prêmios,Criações inéditas,"/>
        <s v=",Fomento às atividades do território/comunitárias,"/>
        <s v=",Circulação de ações existentes,Fomento às atividades do território/comunitárias,Investimento em formação e capacitação,"/>
        <s v=",Prêmios,Fomento às atividades do território/comunitárias,Subsídio/Manutenção das atividades do espaço cultural,"/>
        <s v=",Investimento em formação e capacitação,Subsídio/Manutenção das atividades do espaço cultural,"/>
        <s v=",Prêmios,Investimento em formação e capacitação,Valorização de atividades autorais,"/>
        <s v=",Bolsas de pesquisa (território/cultura),Fomento às atividades do território/comunitárias,Investimento em formação e capacitação,"/>
        <s v=",Criações inéditas,Investimento em formação e capacitação,Valorização de atividades autorais,"/>
        <s v=",Criações inéditas,Fortalecimento dos equipamentos culturais municipais,Valorização de atividades autorais,"/>
        <s v=",Circulação de ações existentes,Fomento às atividades do território/comunitárias,Valorização de atividades autorais,"/>
        <s v=",Bolsas de pesquisa (território/cultura),Investimento em formação e capacitação,Valorização de atividades autorais,"/>
        <s v=",Prêmios,Valorização de atividades autorais,Subsídio/Manutenção das atividades do espaço cultural,"/>
        <s v=",Prêmios,Circulação de ações existentes,Subsídio/Manutenção das atividades do espaço cultural,"/>
        <s v="Prêmios,Circulação de ações existentes,Fomento às atividades do território/comunitárias,"/>
        <s v=",Prêmios,Circulação de ações existentes,Criações inéditas,"/>
        <s v=",Prêmios,Circulação de ações existentes,Investimento em formação e capacitação,"/>
        <s v=",Prêmios,Divulgação, plataformas,difusão das ações culturais,Investimento em formação e capacitação,"/>
        <s v="Prêmios,Fomento às atividades do território/comunitárias,Valorização do patrimônio cultural e memória,"/>
        <s v=",Bolsas de pesquisa (território/cultura),Fomento às atividades do território/comunitárias,Valorização do patrimônio cultural e memória,"/>
        <s v=",Prêmios,Divulgação, plataformas,difusão das ações culturais,Fomento às atividades do território/comunitárias,"/>
        <s v=",Divulgação, plataformas,difusão das ações culturais,Fortalecimento dos equipamentos culturais municipais,Investimento em formação e capacitação,"/>
        <s v=",Fomento às atividades do território/comunitárias,Fortalecimento dos equipamentos culturais municipais,Investimento em formação e capacitação,Valorização do patrimônio cultural e memória,"/>
        <s v=",Divulgação, plataformas,difusão das ações culturais,Valorização do patrimônio cultural e memória,Subsídio/Manutenção das atividades do espaço cultural,"/>
        <s v=",Divulgação, plataformas,difusão das ações culturais,Fortalecimento dos equipamentos culturais municipais,Subsídio/Manutenção das atividades do espaço cultural,"/>
        <s v=",Bolsas de pesquisa (território/cultura),Criações inéditas,Investimento em formação e capacitação,"/>
        <s v=",Circulação de ações existentes,Criações inéditas,Subsídio/Manutenção das atividades do espaço cultural,"/>
        <s v=",Divulgação, plataformas,difusão das ações culturais,Fomento às atividades do território/comunitárias,Investimento em formação e capacitação,"/>
        <s v="Circulação de ações existentes,Criações inéditas,Fomento às atividades do território/comunitárias,"/>
      </sharedItems>
    </cacheField>
    <cacheField name="P5" numFmtId="0">
      <sharedItems count="7">
        <s v="Sim. 800,00"/>
        <s v="Não irei concorrer a esse tipo de edital"/>
        <s v="Sim. 1.200,00"/>
        <s v="Prefiro não opinar"/>
        <s v="Não sou favorável"/>
        <s v="Sim. 500,00"/>
        <s v="Sim. 1.000,00"/>
      </sharedItems>
    </cacheField>
    <cacheField name="P6" numFmtId="0">
      <sharedItems count="8">
        <s v="Sim. 1.500,00"/>
        <s v="Sim. 3.000,00"/>
        <s v="Sim. 2.500,00"/>
        <s v="Prefiro não opinar"/>
        <s v="Sim. 1.000,00"/>
        <s v="Não sou favorável"/>
        <s v="Não irei concorrer a esse tipo de edital"/>
        <s v="Sim. 2.000,00"/>
      </sharedItems>
    </cacheField>
    <cacheField name="P7" numFmtId="0">
      <sharedItems count="8">
        <s v="Sim. 4.000,00"/>
        <s v="Sim. 5.000,00"/>
        <s v="Sim. 4.500,00"/>
        <s v="Sim. 3.000,00"/>
        <s v="Prefiro não opinar"/>
        <s v="Não sou favorável"/>
        <s v="Sim. 2.000,00"/>
        <s v="Não irei concorrer a esse tipo de edital"/>
      </sharedItems>
    </cacheField>
    <cacheField name="P8" numFmtId="0">
      <sharedItems count="4">
        <s v="Sim"/>
        <s v="Não irei concorrer a esse tipo de edital"/>
        <s v="Prefiro não opinar"/>
        <s v="Não sou favorável"/>
      </sharedItems>
    </cacheField>
    <cacheField name="P9" numFmtId="0">
      <sharedItems count="37">
        <s v=",Capacidade de atendimento ao público,Tempo de atuação,Custo de manutenção,"/>
        <s v=",Distância do centro da cidade,Tempo de atuação,Custo de manutenção,"/>
        <s v=",Capacidade de atendimento ao público,Tempo de atuação,Atendimento às ações afirmativas,"/>
        <s v=",Capacidade de atendimento ao público,Custo de manutenção,Foco de atuação nas culturas populares,"/>
        <s v=",Atendimento às ações afirmativas,"/>
        <s v="Tempo de atuação,Custo de manutenção,Foco de atuação nas culturas populares,"/>
        <s v="Capacidade de atendimento ao público,Quantidade de membros,Custo de manutenção,"/>
        <s v=",Tempo de atuação,Custo de manutenção,Atendimento às ações afirmativas,"/>
        <s v=",Capacidade de atendimento ao público,"/>
        <s v=",Capacidade de atendimento ao público,Atendimento às ações afirmativas,Foco de atuação nas culturas populares,"/>
        <s v=",Tempo de atuação,Prefiro não opinar,"/>
        <s v="Custo de manutenção,Atendimento às ações afirmativas,Foco de atuação nas culturas populares,"/>
        <s v=",Tempo de atuação,"/>
        <s v=",Distância do centro da cidade,Capacidade de atendimento ao público,Tempo de atuação,"/>
        <s v=",Tempo de atuação,Atendimento às ações afirmativas,Foco de atuação nas culturas populares,"/>
        <s v=",Custo de manutenção,Atendimento às ações afirmativas,Foco de atuação nas culturas populares,"/>
        <s v=",Quantidade de membros,Custo de manutenção,Atendimento às ações afirmativas,"/>
        <s v=",Quantidade de membros,Tempo de atuação,Custo de manutenção,"/>
        <s v=",Capacidade de atendimento ao público,Quantidade de membros,Tempo de atuação,"/>
        <s v=",Distância do centro da cidade,Capacidade de atendimento ao público,Custo de manutenção,"/>
        <s v=",Capacidade de atendimento ao público,Tempo de atuação,"/>
        <s v="Capacidade de atendimento ao público,Atendimento às ações afirmativas,Foco de atuação nas culturas populares,"/>
        <s v=",Capacidade de atendimento ao público,Quantidade de membros,Custo de manutenção,"/>
        <s v=",Capacidade de atendimento ao público,Quantidade de membros,Atendimento às ações afirmativas,"/>
        <s v=",Capacidade de atendimento ao público,Foco de atuação nas culturas populares,"/>
        <s v=",Distância do centro da cidade,Atendimento às ações afirmativas,Foco de atuação nas culturas populares,"/>
        <s v=",Prefiro não opinar,"/>
        <s v=",Distância do centro da cidade,Capacidade de atendimento ao público,Foco de atuação nas culturas populares,"/>
        <s v=",Quantidade de membros,Tempo de atuação,Atendimento às ações afirmativas,"/>
        <s v=",Não irei concorrer a esse tipo de edital,"/>
        <s v=",Capacidade de atendimento ao público,Tempo de atuação,Foco de atuação nas culturas populares,"/>
        <s v=",Distância do centro da cidade,Capacidade de atendimento ao público,Atendimento às ações afirmativas,"/>
        <s v=",Distância do centro da cidade,Tempo de atuação,Foco de atuação nas culturas populares,"/>
        <s v=",Distância do centro da cidade,Custo de manutenção,Atendimento às ações afirmativas,"/>
        <s v=",Distância do centro da cidade,Quantidade de membros,Custo de manutenção,"/>
        <s v=",Tempo de atuação,Atendimento às ações afirmativas,"/>
        <s v="Distância do centro da cidade,Capacidade de atendimento ao público,Tempo de atuação,Atendimento às ações afirmativas,Foco de atuação nas culturas populares,"/>
      </sharedItems>
    </cacheField>
    <cacheField name="P10" numFmtId="0">
      <sharedItems count="3">
        <s v="Equipamentos para produção"/>
        <s v="Equipamentos para distribuição"/>
        <s v="Não necessito adquirir equipamentos"/>
      </sharedItems>
    </cacheField>
    <cacheField name="P11" numFmtId="0">
      <sharedItems count="40">
        <s v=",Capacitação/Formação/Oficinas,"/>
        <s v=",Eventos,Festivais,Mostras,"/>
        <s v=",Capacitação/Formação/Oficinas,Edital específico para as categorias do meu segmento,Mostras,Confecção de plataformas de difusão da cultura,"/>
        <s v=",Eventos,Festivais,Edital específico para as categorias do meu segmento,Mostras,Confecção de plataformas de difusão da cultura,"/>
        <s v=",Edital específico para as categorias do meu segmento,"/>
        <s v="Eventos,Festivais,Ocupação dos espaços públicos,Edital específico para as categorias do meu segmento,"/>
        <s v=",Eventos,Festivais,Capacitação/Formação/Oficinas,"/>
        <s v=",Festivais,"/>
        <s v="Eventos,Ocupação dos espaços públicos,Edital específico para as categorias do meu segmento,"/>
        <s v="Eventos,Festivais,Ocupação dos espaços públicos,Capacitação/Formação/Oficinas,Edital específico para as categorias do meu segmento,Mostras,"/>
        <s v=",Produção de baixo custo,"/>
        <s v=",Festivais,Capacitação/Formação/Oficinas,Edital específico para as categorias do meu segmento,"/>
        <s v=",Capacitação/Formação/Oficinas,Edital específico para as categorias do meu segmento,Produção de baixo custo,"/>
        <s v=",Eventos,"/>
        <s v="Edital específico para as categorias do meu segmento,Produção de baixo custo,"/>
        <s v=",Eventos,Capacitação/Formação/Oficinas,Edital específico para as categorias do meu segmento,"/>
        <s v="Capacitação/Formação/Oficinas,"/>
        <s v="Eventos,Ocupação dos espaços públicos,Edital específico para as categorias do meu segmento,Mostras,Produção de baixo custo,"/>
        <s v=",Capacitação/Formação/Oficinas,Edital específico para as categorias do meu segmento,"/>
        <s v=",Festivais,Mostras,Produção de baixo custo,"/>
        <s v=",Eventos,Festivais,Edital específico para as categorias do meu segmento,"/>
        <s v=",Festivais,Ocupação dos espaços públicos,"/>
        <s v=",Ocupação dos espaços públicos,"/>
        <s v=",Eventos,Festivais,Capacitação/Formação/Oficinas,Edital específico para as categorias do meu segmento,"/>
        <s v=",Eventos,Capacitação/Formação/Oficinas,Produção de baixo custo,"/>
        <s v=",Eventos,Ocupação dos espaços públicos,Capacitação/Formação/Oficinas,"/>
        <s v=",Eventos,Ocupação dos espaços públicos,"/>
        <s v=",Eventos,Festivais,Edital específico para as categorias do meu segmento,Mostras,"/>
        <s v=",Capacitação/Formação/Oficinas,Edital específico para as categorias do meu segmento,Mostras,"/>
        <s v=",Eventos,Festivais,Ocupação dos espaços públicos,Capacitação/Formação/Oficinas,"/>
        <s v=",Eventos,Festivais,Ocupação dos espaços públicos,"/>
        <s v="Eventos,Festivais,Ocupação dos espaços públicos,Edital específico para as categorias do meu segmento,Mostras,"/>
        <s v=",Festivais,Ocupação dos espaços públicos,Produção de baixo custo,"/>
        <s v="Eventos,Festivais,Capacitação/Formação/Oficinas,Produção de baixo custo,"/>
        <s v=",Mostras,"/>
        <s v=",Eventos,Festivais,Ocupação dos espaços públicos,Edital específico para as categorias do meu segmento,Produção de baixo custo,"/>
        <s v=",Eventos,Capacitação/Formação/Oficinas,"/>
        <s v=",Confecção de plataformas de difusão da cultura,"/>
        <s v=",Festivais,Edital específico para as categorias do meu segmento,"/>
        <s v="Eventos,Festivais,Ocupação dos espaços públicos,Mostras,Produção de baixo custo,"/>
      </sharedItems>
    </cacheField>
    <cacheField name="P12" numFmtId="4">
      <sharedItems containsSemiMixedTypes="0" containsString="0" containsNumber="1" containsInteger="1" minValue="10000" maxValue="20000" count="5">
        <n v="15000"/>
        <n v="20000"/>
        <n v="10000"/>
        <n v="18000"/>
        <n v="12000"/>
      </sharedItems>
    </cacheField>
    <cacheField name="P13" numFmtId="4">
      <sharedItems containsSemiMixedTypes="0" containsString="0" containsNumber="1" containsInteger="1" minValue="20000" maxValue="50000" count="6">
        <n v="30000"/>
        <n v="50000"/>
        <n v="40000"/>
        <n v="45000"/>
        <n v="25000"/>
        <n v="20000"/>
      </sharedItems>
    </cacheField>
    <cacheField name="P14" numFmtId="0">
      <sharedItems count="4">
        <s v="Premiação"/>
        <s v="Projetos de Fomento- TCC ( capacitação, divulgação e culminância)"/>
        <s v="Bolsas PNCV para capacitação, avaliação e acompanhamento dos pontos de cultura DC"/>
        <s v="Teias ou Fóruns dos pontos de Cultura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s v="CADASTRO DE PESSOAS FÍSICAS"/>
    <s v="Artista"/>
    <x v="0"/>
    <s v="CARLA REGINA DA SILVA DE OLIVEIRA BRASIL"/>
    <s v="Das Graças "/>
    <s v="PRIMEIRO"/>
    <s v="Duque de Caxias"/>
    <s v="Mulher cisgênero"/>
    <s v="PARDA"/>
    <s v="NÃO ESTOU INSERIDO"/>
    <s v="CASA"/>
    <s v="NÃO POSSUI"/>
    <s v="Não"/>
    <s v="NÃO"/>
    <s v="De 1 a 3 salários-mínimos"/>
    <s v="Não recebo"/>
    <s v="NÃO"/>
    <s v="NÃO"/>
    <s v="NÃO"/>
    <s v="SIM"/>
    <s v="De 50 a 59 anos"/>
    <s v="Médio completo e superior incompleto"/>
    <s v="NULL"/>
    <s v="NULL"/>
    <s v="NULL"/>
    <s v="NULL"/>
    <s v="NULL"/>
    <s v="NULL"/>
    <s v="NULL"/>
    <s v="NULL"/>
    <s v="2024-10-0220:23:23"/>
    <d v="2025-06-06T00:00:00"/>
    <x v="0"/>
    <x v="0"/>
    <x v="0"/>
    <x v="0"/>
    <x v="0"/>
    <x v="0"/>
    <x v="0"/>
    <x v="0"/>
    <x v="0"/>
    <x v="0"/>
    <x v="0"/>
    <x v="0"/>
    <x v="0"/>
    <x v="0"/>
  </r>
  <r>
    <s v="CADASTRO DE PESSOAS FÍSICAS"/>
    <s v="Artista"/>
    <x v="1"/>
    <s v="RAONÍ DE FREITAS LIMA"/>
    <s v="SÃO BENTO"/>
    <s v="SEGUNDO"/>
    <s v="Duque de Caxias"/>
    <s v="Homem cisgênero"/>
    <s v="BRANCA"/>
    <s v="NÃO ESTOU INSERIDO"/>
    <s v="CASA"/>
    <s v="PRÓPRIO"/>
    <s v="Não"/>
    <s v="NÃO"/>
    <s v="De 1 a 3 salários-mínimos"/>
    <s v="Não recebo"/>
    <s v="NÃO"/>
    <s v="NÃO"/>
    <s v="NÃO"/>
    <s v="SIM"/>
    <s v="40 a 49 anos"/>
    <s v="Médio completo e superior incompleto"/>
    <s v="NULL"/>
    <s v="NULL"/>
    <s v="NULL"/>
    <s v="NULL"/>
    <s v="NULL"/>
    <s v="NULL"/>
    <s v="NULL"/>
    <s v="NULL"/>
    <s v="2023-10-0914:07:46"/>
    <d v="2025-06-16T00:00:00"/>
    <x v="1"/>
    <x v="1"/>
    <x v="1"/>
    <x v="1"/>
    <x v="1"/>
    <x v="1"/>
    <x v="1"/>
    <x v="1"/>
    <x v="1"/>
    <x v="0"/>
    <x v="1"/>
    <x v="1"/>
    <x v="1"/>
    <x v="0"/>
  </r>
  <r>
    <s v="CADASTRO DE PESSOAS FÍSICAS"/>
    <s v="Professor"/>
    <x v="1"/>
    <s v="SILVANIA MOREIRA DE FREITAS"/>
    <s v="Parque equitativa "/>
    <s v="TERCEIRO"/>
    <s v="Duque de Caxias"/>
    <s v="Mulher cisgênero"/>
    <s v="PARDA"/>
    <s v="NÃO ESTOU INSERIDO"/>
    <s v="SÍTIO"/>
    <s v="ALUGADO"/>
    <s v="Não"/>
    <s v="NÃO"/>
    <s v="Até 1 salário-mínimo"/>
    <s v="Bolsa Família"/>
    <s v="NÃO"/>
    <s v="NÃO"/>
    <s v="NÃO"/>
    <s v="NÃO"/>
    <s v="40 a 49 anos"/>
    <s v="Pós-graduação completo"/>
    <s v="NULL"/>
    <s v="NULL"/>
    <s v="NULL"/>
    <s v="NULL"/>
    <s v="NULL"/>
    <s v="NULL"/>
    <s v="NULL"/>
    <s v="NULL"/>
    <s v="2024-10-1615:05:32"/>
    <d v="2025-06-17T00:00:00"/>
    <x v="2"/>
    <x v="0"/>
    <x v="1"/>
    <x v="2"/>
    <x v="2"/>
    <x v="1"/>
    <x v="1"/>
    <x v="0"/>
    <x v="2"/>
    <x v="0"/>
    <x v="2"/>
    <x v="1"/>
    <x v="1"/>
    <x v="1"/>
  </r>
  <r>
    <s v="CADASTRO DE PESSOAS FÍSICAS"/>
    <s v="Artista"/>
    <x v="1"/>
    <s v="João Lucas Vaz Coelho "/>
    <s v="PARQUE XERÉM "/>
    <s v="QUARTO"/>
    <s v="DUQUE DE CAXIAS "/>
    <s v="MASCULINO"/>
    <s v="PRETA"/>
    <s v="NÃO ESTOU INSERIDO"/>
    <s v="CASA"/>
    <s v="PRÓPIO"/>
    <s v="Não"/>
    <s v="NÃO"/>
    <s v="Ente 1 e 2 salários mínimos"/>
    <s v="Não recebo"/>
    <s v="NÃO"/>
    <s v="NÃO"/>
    <s v="NÃO"/>
    <s v="NÃO"/>
    <s v="NULL"/>
    <s v="NULL"/>
    <s v="NULL"/>
    <s v="NULL"/>
    <s v="NULL"/>
    <s v="NULL"/>
    <s v="NULL"/>
    <s v="NULL"/>
    <s v="NULL"/>
    <s v="NULL"/>
    <s v="2023-07-0221:33:04"/>
    <d v="2025-06-02T00:00:00"/>
    <x v="2"/>
    <x v="0"/>
    <x v="1"/>
    <x v="3"/>
    <x v="2"/>
    <x v="2"/>
    <x v="2"/>
    <x v="2"/>
    <x v="3"/>
    <x v="0"/>
    <x v="3"/>
    <x v="1"/>
    <x v="2"/>
    <x v="1"/>
  </r>
  <r>
    <s v="CADASTRO DE PESSOAS FÍSICAS"/>
    <s v="Produtor"/>
    <x v="0"/>
    <s v="Ana Paula de Moura"/>
    <s v="Jardim Anhangá"/>
    <s v="TERCEIRO"/>
    <s v="Duque de Caxias"/>
    <s v="Mulher cisgênero"/>
    <s v="INDÍGENA"/>
    <s v="POVOS INDÍGENAS"/>
    <s v="CASA"/>
    <s v="PRÓPRIO"/>
    <s v="Não"/>
    <s v="NÃO"/>
    <s v="De 1 a 3 salários-mínimos"/>
    <s v="Não recebo"/>
    <s v="SIM"/>
    <s v="NÃO"/>
    <s v="NÃO"/>
    <s v="NÃO"/>
    <s v="De 50 a 59 anos"/>
    <s v="Médio completo e superior incompleto"/>
    <s v="NULL"/>
    <s v="NULL"/>
    <s v="NULL"/>
    <s v="NULL"/>
    <s v="NULL"/>
    <s v="NULL"/>
    <s v="NULL"/>
    <s v="NULL"/>
    <s v="2024-10-1108:09:52"/>
    <d v="2025-06-15T00:00:00"/>
    <x v="2"/>
    <x v="0"/>
    <x v="2"/>
    <x v="4"/>
    <x v="2"/>
    <x v="1"/>
    <x v="1"/>
    <x v="0"/>
    <x v="4"/>
    <x v="0"/>
    <x v="4"/>
    <x v="1"/>
    <x v="3"/>
    <x v="0"/>
  </r>
  <r>
    <s v="CADASTRO DE PESSOAS FÍSICAS"/>
    <s v="Artista"/>
    <x v="0"/>
    <s v="Leonor Sant'Anna  de Moraes"/>
    <s v="vila rosario"/>
    <s v="PRIMEIRO"/>
    <s v="DUQUE DE CAXIAS "/>
    <s v="Mulher cisgênero"/>
    <s v="PRETA"/>
    <s v="NÃO ESTOU INSERIDO"/>
    <s v="CASA"/>
    <s v="CEDIDO"/>
    <s v="Não"/>
    <s v="NÃO"/>
    <s v="Sem rendimento"/>
    <s v="Não recebo"/>
    <s v="NÃO"/>
    <s v="NÃO"/>
    <s v="NÃO"/>
    <s v="SIM"/>
    <s v="De 50 a 59 anos"/>
    <s v="Fundamental completo e médio incompleto"/>
    <s v="NULL"/>
    <s v="NULL"/>
    <s v="NULL"/>
    <s v="NULL"/>
    <s v="NULL"/>
    <s v="NULL"/>
    <s v="NULL"/>
    <s v="NULL"/>
    <s v="2025-06-1817:23:01"/>
    <d v="2025-06-18T00:00:00"/>
    <x v="3"/>
    <x v="1"/>
    <x v="1"/>
    <x v="5"/>
    <x v="3"/>
    <x v="1"/>
    <x v="1"/>
    <x v="0"/>
    <x v="5"/>
    <x v="1"/>
    <x v="4"/>
    <x v="1"/>
    <x v="1"/>
    <x v="1"/>
  </r>
  <r>
    <s v="CADASTRO DE PESSOAS FÍSICAS"/>
    <s v="Gestor"/>
    <x v="0"/>
    <s v="Aline Soares Gouveia Da Silva"/>
    <s v="Corte oito "/>
    <s v="PRIMEIRO"/>
    <s v="Duque de Caxias"/>
    <s v="Mulher cisgênero"/>
    <s v="BRANCA"/>
    <s v="NÃO ESTOU INSERIDO"/>
    <s v="CASA"/>
    <s v="PRÓPRIO"/>
    <s v="Não"/>
    <s v="NÃO"/>
    <s v="De 1 a 3 salários-mínimos"/>
    <s v="Não recebo"/>
    <s v="NÃO"/>
    <s v="NÃO"/>
    <s v="NÃO"/>
    <s v="SIM"/>
    <s v="De 30 a 39 anos"/>
    <s v="Médio completo e superior incompleto"/>
    <s v="NULL"/>
    <s v="NULL"/>
    <s v="NULL"/>
    <s v="NULL"/>
    <s v="NULL"/>
    <s v="NULL"/>
    <s v="NULL"/>
    <s v="NULL"/>
    <s v="2023-10-1202:25:20"/>
    <d v="2025-06-04T00:00:00"/>
    <x v="2"/>
    <x v="0"/>
    <x v="3"/>
    <x v="6"/>
    <x v="2"/>
    <x v="1"/>
    <x v="1"/>
    <x v="0"/>
    <x v="6"/>
    <x v="0"/>
    <x v="5"/>
    <x v="1"/>
    <x v="1"/>
    <x v="1"/>
  </r>
  <r>
    <s v="CADASTRO DE PESSOAS FÍSICAS"/>
    <s v="Gestor"/>
    <x v="0"/>
    <s v="Onikoi Tavares Braga"/>
    <s v="Olavo Bilac"/>
    <s v="PRIMEIRO"/>
    <s v="Duque de Caxias"/>
    <s v="Homem cisgênero"/>
    <s v="PARDA"/>
    <s v="COMUNIDADES TRADICIONAIS DE MATRIZ AFRICANA OU DE TERREIRO"/>
    <s v="CASA"/>
    <s v="PRÓPRIO"/>
    <s v="Não"/>
    <s v="NÃO"/>
    <s v="Sem rendimento"/>
    <s v="Auxílio Emergencial"/>
    <s v="NÃO"/>
    <s v="NÃO"/>
    <s v="NÃO"/>
    <s v="NÃO"/>
    <s v="Acima de 60 anos"/>
    <s v="Fundamental completo e médio incompleto"/>
    <s v="NULL"/>
    <s v="NULL"/>
    <s v="NULL"/>
    <s v="NULL"/>
    <s v="NULL"/>
    <s v="NULL"/>
    <s v="NULL"/>
    <s v="NULL"/>
    <s v="2024-11-1913:28:56"/>
    <d v="2025-06-04T00:00:00"/>
    <x v="0"/>
    <x v="1"/>
    <x v="1"/>
    <x v="7"/>
    <x v="2"/>
    <x v="1"/>
    <x v="1"/>
    <x v="0"/>
    <x v="7"/>
    <x v="0"/>
    <x v="6"/>
    <x v="1"/>
    <x v="1"/>
    <x v="0"/>
  </r>
  <r>
    <s v="CADASTRO DE PESSOAS FÍSICAS"/>
    <s v="Artista"/>
    <x v="2"/>
    <s v="ELISABETE SANTOS DA SILVA MAIA"/>
    <s v="Jardim Rotsen"/>
    <s v="TERCEIRO"/>
    <s v="Duque de Caxias"/>
    <s v="FEMININO"/>
    <s v="PRETA"/>
    <s v="NÃO ESTOU INSERIDO"/>
    <s v="CASA"/>
    <s v="PRÓPIO"/>
    <s v="SIM"/>
    <s v="NÃO"/>
    <s v="Ente 1 e 2 salários mínimos"/>
    <s v="Outro"/>
    <s v="NÃO"/>
    <s v="NÃO"/>
    <s v="NÃO"/>
    <s v="NÃO"/>
    <s v="NULL"/>
    <s v="NULL"/>
    <s v="NULL"/>
    <s v="NULL"/>
    <s v="NULL"/>
    <s v="NULL"/>
    <s v="NULL"/>
    <s v="NULL"/>
    <s v="NULL"/>
    <s v="NULL"/>
    <s v="2023-07-1114:28:56"/>
    <d v="2025-06-05T00:00:00"/>
    <x v="0"/>
    <x v="0"/>
    <x v="1"/>
    <x v="8"/>
    <x v="2"/>
    <x v="1"/>
    <x v="1"/>
    <x v="0"/>
    <x v="8"/>
    <x v="0"/>
    <x v="7"/>
    <x v="1"/>
    <x v="1"/>
    <x v="2"/>
  </r>
  <r>
    <s v="CADASTRO DE PESSOAS FÍSICAS"/>
    <s v="Produtor"/>
    <x v="3"/>
    <s v="THIAGO MONTEIRO DOS SANTOS"/>
    <s v="Vila são Luís"/>
    <s v="PRIMEIRO"/>
    <s v="Duque de Caxias"/>
    <s v="Homem cisgênero"/>
    <s v="PRETA"/>
    <s v="NÃO ESTOU INSERIDO"/>
    <s v="CASA"/>
    <s v="ALUGADO"/>
    <s v="Não"/>
    <s v="NÃO"/>
    <s v="De 1 a 3 salários-mínimos"/>
    <s v="Benefício de Prestação Continuada (BPC)"/>
    <s v="SIM"/>
    <s v="NÃO"/>
    <s v="NÃO"/>
    <s v="NÃO"/>
    <s v="De 30 a 39 anos"/>
    <s v="Médio completo e superior incompleto"/>
    <s v="NULL"/>
    <s v="NULL"/>
    <s v="NULL"/>
    <s v="NULL"/>
    <s v="NULL"/>
    <s v="NULL"/>
    <s v="NULL"/>
    <s v="NULL"/>
    <s v="2024-05-2317:58:26"/>
    <d v="2025-06-05T00:00:00"/>
    <x v="1"/>
    <x v="0"/>
    <x v="4"/>
    <x v="9"/>
    <x v="1"/>
    <x v="1"/>
    <x v="1"/>
    <x v="0"/>
    <x v="9"/>
    <x v="0"/>
    <x v="4"/>
    <x v="1"/>
    <x v="1"/>
    <x v="1"/>
  </r>
  <r>
    <s v="CADASTRO DE PESSOAS FÍSICAS"/>
    <s v="Professor"/>
    <x v="0"/>
    <s v="Marcia Pinho da silva "/>
    <s v="Engenho do Porto "/>
    <s v="PRIMEIRO"/>
    <s v="Duque de Caxias"/>
    <s v="FEMININO"/>
    <s v="PRETA"/>
    <s v="COMUNIDADES TRADICIONAIS DE MATRIZ AFRICANA OU DE TERREIRO"/>
    <s v="CASA"/>
    <s v="ALUGADO"/>
    <s v="Não"/>
    <s v="NÃO"/>
    <s v="Menos de 1 salário mínimo"/>
    <s v="Não recebo"/>
    <s v="NÃO"/>
    <s v="NÃO"/>
    <s v="NÃO"/>
    <s v="NÃO"/>
    <s v="NULL"/>
    <s v="NULL"/>
    <s v="NULL"/>
    <s v="NULL"/>
    <s v="NULL"/>
    <s v="NULL"/>
    <s v="NULL"/>
    <s v="NULL"/>
    <s v="NULL"/>
    <s v="NULL"/>
    <s v="2023-09-2012:02:33"/>
    <d v="2025-06-20T00:00:00"/>
    <x v="0"/>
    <x v="1"/>
    <x v="1"/>
    <x v="7"/>
    <x v="2"/>
    <x v="1"/>
    <x v="1"/>
    <x v="0"/>
    <x v="10"/>
    <x v="2"/>
    <x v="8"/>
    <x v="1"/>
    <x v="1"/>
    <x v="0"/>
  </r>
  <r>
    <s v="CADASTRO DE PESSOAS FÍSICAS"/>
    <s v="Produtor"/>
    <x v="0"/>
    <s v="Luciana Andreia Pereira de Oliveira"/>
    <s v="Parque Senhor do Bonfim"/>
    <s v="PRIMEIRO"/>
    <s v="Duque de Caxias"/>
    <s v="Mulher cisgênero"/>
    <s v="PRETA"/>
    <s v="NÃO ESTOU INSERIDO"/>
    <s v="CASA"/>
    <s v="CEDIDO"/>
    <s v="Não"/>
    <s v="NÃO"/>
    <s v="De 1 a 3 salários-mínimos"/>
    <s v="Não recebo"/>
    <s v="SIM"/>
    <s v="SIM"/>
    <s v="NÃO"/>
    <s v="SIM"/>
    <s v="De 50 a 59 anos"/>
    <s v="Pós-graduação completo"/>
    <s v="NULL"/>
    <s v="NULL"/>
    <s v="NULL"/>
    <s v="NULL"/>
    <s v="NULL"/>
    <s v="NULL"/>
    <s v="NULL"/>
    <s v="NULL"/>
    <s v="2024-05-2716:36:44"/>
    <d v="2025-06-17T00:00:00"/>
    <x v="3"/>
    <x v="0"/>
    <x v="1"/>
    <x v="5"/>
    <x v="2"/>
    <x v="1"/>
    <x v="1"/>
    <x v="0"/>
    <x v="11"/>
    <x v="0"/>
    <x v="9"/>
    <x v="1"/>
    <x v="1"/>
    <x v="0"/>
  </r>
  <r>
    <s v="CADASTRO DE PESSOAS FÍSICAS"/>
    <s v="Produtor"/>
    <x v="3"/>
    <s v="Gilson José da Silva"/>
    <s v="Saracuruna"/>
    <s v="SEGUNDO"/>
    <s v="Duque de Caxias"/>
    <s v="Homem cisgênero"/>
    <s v="PRETA"/>
    <s v="NÃO ESTOU INSERIDO"/>
    <s v="NÃO POSSUI"/>
    <s v="NÃO POSSUI"/>
    <s v="Não"/>
    <s v="SIM"/>
    <s v="De 1 a 3 salários-mínimos"/>
    <s v="Não recebo"/>
    <s v="NÃO"/>
    <s v="NÃO"/>
    <s v="NÃO"/>
    <s v="NÃO"/>
    <s v="40 a 49 anos"/>
    <s v="Pós-graduação completo"/>
    <s v="NULL"/>
    <s v="NULL"/>
    <s v="NULL"/>
    <s v="NULL"/>
    <s v="NULL"/>
    <s v="NULL"/>
    <s v="NULL"/>
    <s v="NULL"/>
    <s v="2024-10-0915:13:19"/>
    <d v="2025-06-16T00:00:00"/>
    <x v="1"/>
    <x v="0"/>
    <x v="4"/>
    <x v="9"/>
    <x v="2"/>
    <x v="1"/>
    <x v="3"/>
    <x v="0"/>
    <x v="2"/>
    <x v="1"/>
    <x v="10"/>
    <x v="1"/>
    <x v="4"/>
    <x v="1"/>
  </r>
  <r>
    <s v="CADASTRO DE PESSOAS FÍSICAS"/>
    <s v="Produtor"/>
    <x v="3"/>
    <s v="José Roberto De Oliveira Paiva"/>
    <s v="Jardim Primavera"/>
    <s v="SEGUNDO"/>
    <s v="Duque de Caxias"/>
    <s v="Homem cisgênero"/>
    <s v="BRANCA"/>
    <s v="NÃO ESTOU INSERIDO"/>
    <s v="CASA"/>
    <s v="PRÓPRIO"/>
    <s v="Não"/>
    <s v="NÃO"/>
    <s v="Até 1 salário-mínimo"/>
    <s v="Não recebo"/>
    <s v="NÃO"/>
    <s v="NÃO"/>
    <s v="NÃO"/>
    <s v="SIM"/>
    <s v="De 50 a 59 anos"/>
    <s v="Médio completo e superior incompleto"/>
    <s v="NULL"/>
    <s v="NULL"/>
    <s v="NULL"/>
    <s v="NULL"/>
    <s v="NULL"/>
    <s v="NULL"/>
    <s v="NULL"/>
    <s v="NULL"/>
    <s v="2024-07-1015:48:49"/>
    <d v="2025-06-18T00:00:00"/>
    <x v="0"/>
    <x v="0"/>
    <x v="1"/>
    <x v="10"/>
    <x v="3"/>
    <x v="1"/>
    <x v="4"/>
    <x v="0"/>
    <x v="2"/>
    <x v="0"/>
    <x v="7"/>
    <x v="1"/>
    <x v="1"/>
    <x v="2"/>
  </r>
  <r>
    <s v="CADASTRO DE PESSOAS FÍSICAS"/>
    <s v="Produtor"/>
    <x v="4"/>
    <s v="MONIQUE COSTA SOARES DE SOUZA"/>
    <s v="PARQUE DUQUE"/>
    <s v="PRIMEIRO"/>
    <s v="Duque de Caxias"/>
    <s v="Mulher cisgênero"/>
    <s v="PRETA"/>
    <s v="NÃO ESTOU INSERIDO"/>
    <s v="APARTAMENTO"/>
    <s v="ALUGADO"/>
    <s v="Não"/>
    <s v="NÃO"/>
    <s v="De 1 a 3 salários-mínimos"/>
    <s v="Não recebo"/>
    <s v="NÃO"/>
    <s v="NÃO"/>
    <s v="NÃO"/>
    <s v="SIM"/>
    <s v="De 30 a 39 anos"/>
    <s v="Médio completo e superior incompleto"/>
    <s v="NULL"/>
    <s v="NULL"/>
    <s v="NULL"/>
    <s v="NULL"/>
    <s v="NULL"/>
    <s v="NULL"/>
    <s v="NULL"/>
    <s v="NULL"/>
    <s v="2024-07-2310:12:47"/>
    <d v="2025-06-17T00:00:00"/>
    <x v="1"/>
    <x v="1"/>
    <x v="2"/>
    <x v="11"/>
    <x v="2"/>
    <x v="1"/>
    <x v="1"/>
    <x v="0"/>
    <x v="0"/>
    <x v="0"/>
    <x v="11"/>
    <x v="1"/>
    <x v="1"/>
    <x v="0"/>
  </r>
  <r>
    <s v="CADASTRO DE PESSOAS FÍSICAS"/>
    <s v="Produtor"/>
    <x v="3"/>
    <s v="Ivo Zacarias da Silva"/>
    <s v="Vila  Leopoldina "/>
    <s v="PRIMEIRO"/>
    <s v="Duque de Caxias"/>
    <s v="Não declarar"/>
    <s v="PRETA"/>
    <s v="COMUNIDADES TRADICIONAIS DE MATRIZ AFRICANA OU DE TERREIRO"/>
    <s v="CASA"/>
    <s v="ALUGADO"/>
    <s v="Não"/>
    <s v="NÃO"/>
    <s v="Até 1 salário-mínimo"/>
    <s v="Não recebo"/>
    <s v="NÃO"/>
    <s v="NÃO"/>
    <s v="SIM"/>
    <s v="SIM"/>
    <s v="Acima de 60 anos"/>
    <s v="Médio completo e superior incompleto"/>
    <s v="NULL"/>
    <s v="NULL"/>
    <s v="NULL"/>
    <s v="NULL"/>
    <s v="NULL"/>
    <s v="NULL"/>
    <s v="NULL"/>
    <s v="NULL"/>
    <s v="2024-05-1410:45:25"/>
    <d v="2025-06-21T00:00:00"/>
    <x v="0"/>
    <x v="2"/>
    <x v="5"/>
    <x v="4"/>
    <x v="3"/>
    <x v="1"/>
    <x v="1"/>
    <x v="0"/>
    <x v="12"/>
    <x v="0"/>
    <x v="4"/>
    <x v="1"/>
    <x v="3"/>
    <x v="0"/>
  </r>
  <r>
    <s v="CADASTRO DE PESSOAS FÍSICAS"/>
    <s v="Produtor"/>
    <x v="5"/>
    <s v="Juliana Oliveira da Silva Maia"/>
    <s v="panatanal"/>
    <s v="PRIMEIRO"/>
    <s v="Duque de Caxias"/>
    <s v="FEMININO"/>
    <s v="BRANCA"/>
    <s v="NÃO ESTOU INSERIDO"/>
    <s v="CASA"/>
    <s v="NÃO POSSUI"/>
    <s v="Não"/>
    <s v="NÃO"/>
    <s v="Ente 1 e 2 salários mínimos"/>
    <s v="Não recebo"/>
    <s v="NÃO"/>
    <s v="NÃO"/>
    <s v="NÃO"/>
    <s v="SIM"/>
    <s v="NULL"/>
    <s v="NULL"/>
    <s v="NULL"/>
    <s v="NULL"/>
    <s v="NULL"/>
    <s v="NULL"/>
    <s v="NULL"/>
    <s v="NULL"/>
    <s v="NULL"/>
    <s v="NULL"/>
    <s v="2023-07-0321:30:23"/>
    <d v="2025-06-19T00:00:00"/>
    <x v="2"/>
    <x v="0"/>
    <x v="4"/>
    <x v="12"/>
    <x v="2"/>
    <x v="1"/>
    <x v="1"/>
    <x v="0"/>
    <x v="13"/>
    <x v="0"/>
    <x v="4"/>
    <x v="1"/>
    <x v="5"/>
    <x v="0"/>
  </r>
  <r>
    <s v="CADASTRO DE PESSOAS FÍSICAS"/>
    <s v="Professor"/>
    <x v="0"/>
    <s v="Itairan Rodrigues santos "/>
    <s v="Jardim gramacho "/>
    <s v="PRIMEIRO"/>
    <s v="Duque de Caxias"/>
    <s v="Mulher cisgênero"/>
    <s v="PARDA"/>
    <s v="NÃO ESTOU INSERIDO"/>
    <s v="CASA"/>
    <s v="NÃO POSSUI"/>
    <s v="Não"/>
    <s v="NÃO"/>
    <s v="Até 1 salário-mínimo"/>
    <s v="Bolsa Família"/>
    <s v="NÃO"/>
    <s v="NÃO"/>
    <s v="NÃO"/>
    <s v="NÃO"/>
    <s v="40 a 49 anos"/>
    <s v="Médio completo e superior incompleto"/>
    <s v="NULL"/>
    <s v="NULL"/>
    <s v="NULL"/>
    <s v="NULL"/>
    <s v="NULL"/>
    <s v="NULL"/>
    <s v="NULL"/>
    <s v="NULL"/>
    <s v="2024-10-0111:47:07"/>
    <d v="2025-06-04T00:00:00"/>
    <x v="2"/>
    <x v="1"/>
    <x v="0"/>
    <x v="13"/>
    <x v="1"/>
    <x v="1"/>
    <x v="3"/>
    <x v="0"/>
    <x v="14"/>
    <x v="2"/>
    <x v="0"/>
    <x v="1"/>
    <x v="5"/>
    <x v="0"/>
  </r>
  <r>
    <s v="CADASTRO DE PESSOAS FÍSICAS"/>
    <s v="Artista"/>
    <x v="0"/>
    <s v=" Ivone Alexandrina de Arruda Vieira "/>
    <s v="Jardim Primavera"/>
    <s v="SEGUNDO"/>
    <s v="Duque de Caxias"/>
    <s v="Mulher cisgênero"/>
    <s v="PARDA"/>
    <s v="NÃO ESTOU INSERIDO"/>
    <s v="CASA"/>
    <s v="PRÓPRIO"/>
    <s v="Não"/>
    <s v="NÃO"/>
    <s v="Até 1 salário-mínimo"/>
    <s v="Não recebo"/>
    <s v="NÃO"/>
    <s v="NÃO"/>
    <s v="SIM"/>
    <s v="NÃO"/>
    <s v="Acima de 60 anos"/>
    <s v="Médio completo e superior incompleto"/>
    <s v="NULL"/>
    <s v="NULL"/>
    <s v="NULL"/>
    <s v="NULL"/>
    <s v="NULL"/>
    <s v="NULL"/>
    <s v="NULL"/>
    <s v="NULL"/>
    <s v="2024-10-1510:07:35"/>
    <d v="2025-06-07T00:00:00"/>
    <x v="3"/>
    <x v="0"/>
    <x v="0"/>
    <x v="14"/>
    <x v="3"/>
    <x v="3"/>
    <x v="5"/>
    <x v="2"/>
    <x v="15"/>
    <x v="0"/>
    <x v="12"/>
    <x v="2"/>
    <x v="5"/>
    <x v="0"/>
  </r>
  <r>
    <s v="CADASTRO DE PESSOAS FÍSICAS"/>
    <s v="Artista"/>
    <x v="0"/>
    <s v="sarah nunes lopes"/>
    <s v="Jardim Primavera "/>
    <s v="SEGUNDO"/>
    <s v="DUQUE DE CAXIAS "/>
    <s v="Mulher cisgênero"/>
    <s v="PARDA"/>
    <s v="NÃO ESTOU INSERIDO"/>
    <s v="CASA"/>
    <s v="PRÓPRIO"/>
    <s v="Não"/>
    <s v="NÃO"/>
    <s v="De 1 a 3 salários-mínimos"/>
    <s v="Não recebo"/>
    <s v="NÃO"/>
    <s v="NÃO"/>
    <s v="SIM"/>
    <s v="NÃO"/>
    <s v="De 50 a 59 anos"/>
    <s v="Médio completo e superior incompleto"/>
    <s v="NULL"/>
    <s v="NULL"/>
    <s v="NULL"/>
    <s v="NULL"/>
    <s v="NULL"/>
    <s v="NULL"/>
    <s v="NULL"/>
    <s v="NULL"/>
    <s v="2024-10-1114:59:54"/>
    <d v="2025-06-07T00:00:00"/>
    <x v="2"/>
    <x v="0"/>
    <x v="5"/>
    <x v="15"/>
    <x v="4"/>
    <x v="1"/>
    <x v="4"/>
    <x v="0"/>
    <x v="16"/>
    <x v="0"/>
    <x v="4"/>
    <x v="1"/>
    <x v="1"/>
    <x v="0"/>
  </r>
  <r>
    <s v="CADASTRO DE PESSOAS FÍSICAS"/>
    <s v="Artista"/>
    <x v="2"/>
    <s v="Jailsa "/>
    <s v="Jardim Olavo Bilac"/>
    <s v="PRIMEIRO"/>
    <s v="Duque de Caxias"/>
    <s v="FEMININO"/>
    <s v="PARDA"/>
    <s v="NÃO ESTOU INSERIDO"/>
    <s v="CASA"/>
    <s v="PRÓPIO"/>
    <s v="Não"/>
    <s v="NÃO"/>
    <s v="Ente 1 e 2 salários mínimos"/>
    <s v="Não recebo"/>
    <s v="NÃO"/>
    <s v="NÃO"/>
    <s v="NÃO"/>
    <s v="SIM"/>
    <s v="NULL"/>
    <s v="NULL"/>
    <s v="NULL"/>
    <s v="NULL"/>
    <s v="NULL"/>
    <s v="NULL"/>
    <s v="NULL"/>
    <s v="NULL"/>
    <s v="NULL"/>
    <s v="NULL"/>
    <s v="2023-06-2913:11:16"/>
    <d v="2025-06-05T00:00:00"/>
    <x v="2"/>
    <x v="0"/>
    <x v="1"/>
    <x v="16"/>
    <x v="4"/>
    <x v="1"/>
    <x v="1"/>
    <x v="0"/>
    <x v="17"/>
    <x v="1"/>
    <x v="11"/>
    <x v="1"/>
    <x v="3"/>
    <x v="0"/>
  </r>
  <r>
    <s v="CADASTRO DE PESSOAS FÍSICAS"/>
    <s v="Artista"/>
    <x v="6"/>
    <s v="Artur costa lopes"/>
    <s v="Vila Santa Alice"/>
    <s v="QUARTO"/>
    <s v="Duque de Caxias"/>
    <s v="Homem cisgênero"/>
    <s v="BRANCA"/>
    <s v="NÃO ESTOU INSERIDO"/>
    <s v="CASA"/>
    <s v="PRÓPRIO"/>
    <s v="Não"/>
    <s v="NÃO"/>
    <s v="De 3 a 5 salários-mínimos"/>
    <s v="Não recebo"/>
    <s v="SIM"/>
    <s v="SIM"/>
    <s v="NÃO"/>
    <s v="NÃO"/>
    <s v="De 30 a 39 anos"/>
    <s v="Pós-graduação completo"/>
    <s v="NULL"/>
    <s v="NULL"/>
    <s v="NULL"/>
    <s v="NULL"/>
    <s v="NULL"/>
    <s v="NULL"/>
    <s v="NULL"/>
    <s v="NULL"/>
    <s v="2024-04-0218:29:16"/>
    <d v="2025-06-02T00:00:00"/>
    <x v="2"/>
    <x v="1"/>
    <x v="3"/>
    <x v="17"/>
    <x v="2"/>
    <x v="1"/>
    <x v="5"/>
    <x v="0"/>
    <x v="13"/>
    <x v="0"/>
    <x v="13"/>
    <x v="1"/>
    <x v="1"/>
    <x v="0"/>
  </r>
  <r>
    <s v="CADASTRO DE PESSOAS FÍSICAS"/>
    <s v="Artista"/>
    <x v="2"/>
    <s v="Lucia Helena de Agostinho "/>
    <s v="Mantiquira"/>
    <s v="QUARTO"/>
    <s v="Duque de Caxias"/>
    <s v="FEMININO"/>
    <s v="BRANCA"/>
    <s v="NÃO ESTOU INSERIDO"/>
    <s v="CASA"/>
    <s v="PRÓPIO"/>
    <s v="Não"/>
    <s v="NÃO"/>
    <s v="Menos de 1 salário mínimo"/>
    <s v="Não recebo"/>
    <s v="NÃO"/>
    <s v="NÃO"/>
    <s v="NÃO"/>
    <s v="SIM"/>
    <s v="NULL"/>
    <s v="NULL"/>
    <s v="NULL"/>
    <s v="NULL"/>
    <s v="NULL"/>
    <s v="NULL"/>
    <s v="NULL"/>
    <s v="NULL"/>
    <s v="NULL"/>
    <s v="NULL"/>
    <s v="2023-06-2912:13:02"/>
    <d v="2025-06-04T00:00:00"/>
    <x v="0"/>
    <x v="0"/>
    <x v="4"/>
    <x v="18"/>
    <x v="3"/>
    <x v="1"/>
    <x v="1"/>
    <x v="2"/>
    <x v="18"/>
    <x v="0"/>
    <x v="11"/>
    <x v="2"/>
    <x v="4"/>
    <x v="0"/>
  </r>
  <r>
    <s v="CADASTRO DE PESSOAS FÍSICAS"/>
    <s v="Produtor"/>
    <x v="3"/>
    <s v="LEONARDO  NEUMANN TORRES "/>
    <s v="XERÉM "/>
    <s v="QUARTO"/>
    <s v="DUQUE DE CAXIAS "/>
    <s v="Homem cisgênero"/>
    <s v="PRETA"/>
    <s v="NÃO ESTOU INSERIDO"/>
    <s v="CASA"/>
    <s v="PRÓPRIO"/>
    <s v="Não"/>
    <s v="NÃO"/>
    <s v="De 1 a 3 salários-mínimos"/>
    <s v="Não recebo"/>
    <s v="SIM"/>
    <s v="NÃO"/>
    <s v="NÃO"/>
    <s v="SIM"/>
    <s v="De 30 a 39 anos"/>
    <s v="Médio completo e superior incompleto"/>
    <s v="NULL"/>
    <s v="NULL"/>
    <s v="NULL"/>
    <s v="NULL"/>
    <s v="NULL"/>
    <s v="NULL"/>
    <s v="NULL"/>
    <s v="NULL"/>
    <s v="2024-10-1400:08:05"/>
    <d v="2025-06-11T00:00:00"/>
    <x v="2"/>
    <x v="0"/>
    <x v="3"/>
    <x v="19"/>
    <x v="1"/>
    <x v="1"/>
    <x v="1"/>
    <x v="0"/>
    <x v="19"/>
    <x v="0"/>
    <x v="14"/>
    <x v="1"/>
    <x v="1"/>
    <x v="3"/>
  </r>
  <r>
    <s v="CADASTRO DE PESSOAS FÍSICAS"/>
    <s v="Artista"/>
    <x v="3"/>
    <s v="Igor Barradas"/>
    <s v="Jardim Primavera"/>
    <s v="SEGUNDO"/>
    <s v="Duque de Caxias"/>
    <s v="MASCULINO"/>
    <s v="BRANCA"/>
    <s v="NÃO ESTOU INSERIDO"/>
    <s v="CASA"/>
    <s v="CEDIDO"/>
    <s v="Não"/>
    <s v="NÃO"/>
    <s v="Ente 4 e 5 salários mínimos"/>
    <s v="Não recebo"/>
    <s v="NÃO"/>
    <s v="NÃO"/>
    <s v="NÃO"/>
    <s v="SIM"/>
    <s v="NULL"/>
    <s v="NULL"/>
    <s v="NULL"/>
    <s v="NULL"/>
    <s v="NULL"/>
    <s v="NULL"/>
    <s v="NULL"/>
    <s v="NULL"/>
    <s v="NULL"/>
    <s v="NULL"/>
    <s v="2023-07-0313:33:27"/>
    <d v="2025-06-16T00:00:00"/>
    <x v="0"/>
    <x v="0"/>
    <x v="0"/>
    <x v="20"/>
    <x v="2"/>
    <x v="1"/>
    <x v="4"/>
    <x v="0"/>
    <x v="20"/>
    <x v="0"/>
    <x v="7"/>
    <x v="1"/>
    <x v="1"/>
    <x v="1"/>
  </r>
  <r>
    <s v="CADASTRO DE PESSOAS FÍSICAS"/>
    <s v="Artista"/>
    <x v="6"/>
    <s v="Anderson Oliveira maia"/>
    <s v="pantanal"/>
    <s v="PRIMEIRO"/>
    <s v="Duque de Caxias"/>
    <s v="MASCULINO"/>
    <s v="PRETA"/>
    <s v="NÃO ESTOU INSERIDO"/>
    <s v="CASA"/>
    <s v="NÃO POSSUI"/>
    <s v="SIM"/>
    <s v="NÃO"/>
    <s v="Ente 1 e 2 salários mínimos"/>
    <s v="Não recebo"/>
    <s v="SIM"/>
    <s v="NÃO"/>
    <s v="NÃO"/>
    <s v="SIM"/>
    <s v="NULL"/>
    <s v="NULL"/>
    <s v="NULL"/>
    <s v="NULL"/>
    <s v="NULL"/>
    <s v="NULL"/>
    <s v="NULL"/>
    <s v="NULL"/>
    <s v="NULL"/>
    <s v="NULL"/>
    <s v="2023-07-0322:23:27"/>
    <d v="2025-06-19T00:00:00"/>
    <x v="2"/>
    <x v="0"/>
    <x v="4"/>
    <x v="12"/>
    <x v="2"/>
    <x v="1"/>
    <x v="1"/>
    <x v="0"/>
    <x v="13"/>
    <x v="0"/>
    <x v="15"/>
    <x v="1"/>
    <x v="5"/>
    <x v="0"/>
  </r>
  <r>
    <s v="CADASTRO DE PESSOAS FÍSICAS"/>
    <s v="Professor"/>
    <x v="0"/>
    <s v="Tania Maria da Silva Amaro de Almeida"/>
    <s v="Jardim 25 de Agosto"/>
    <s v="PRIMEIRO"/>
    <s v="Duque de Caxias"/>
    <s v="FEMININO"/>
    <s v="BRANCA"/>
    <s v="NÃO ESTOU INSERIDO"/>
    <s v="CASA"/>
    <s v="PRÓPRIO"/>
    <s v="Não"/>
    <s v="NÃO"/>
    <s v="Entre 8 e 9 salários mínimos"/>
    <s v="Não recebo"/>
    <s v="SIM"/>
    <s v="SIM"/>
    <s v="NÃO"/>
    <s v="NÃO"/>
    <s v="NULL"/>
    <s v="NULL"/>
    <s v="NULL"/>
    <s v="NULL"/>
    <s v="NULL"/>
    <s v="NULL"/>
    <s v="NULL"/>
    <s v="NULL"/>
    <s v="NULL"/>
    <s v="NULL"/>
    <s v="2023-07-2819:08:48"/>
    <d v="2025-06-16T00:00:00"/>
    <x v="2"/>
    <x v="0"/>
    <x v="2"/>
    <x v="21"/>
    <x v="1"/>
    <x v="1"/>
    <x v="3"/>
    <x v="2"/>
    <x v="21"/>
    <x v="2"/>
    <x v="16"/>
    <x v="0"/>
    <x v="0"/>
    <x v="1"/>
  </r>
  <r>
    <s v="CADASTRO DE PESSOAS FÍSICAS"/>
    <s v="Artista"/>
    <x v="0"/>
    <s v="Sylvia Prieto Machado"/>
    <s v="Dr. Laureano "/>
    <s v="PRIMEIRO"/>
    <s v="DUQUE DE CAXIAS "/>
    <s v="Mulher cisgênero"/>
    <s v="BRANCA"/>
    <s v="NÃO ESTOU INSERIDO"/>
    <s v="CASA"/>
    <s v="CEDIDO"/>
    <s v="Não"/>
    <s v="NÃO"/>
    <s v="Até 1 salário-mínimo"/>
    <s v="Não recebo"/>
    <s v="SIM"/>
    <s v="NÃO"/>
    <s v="NÃO"/>
    <s v="NÃO"/>
    <s v="40 a 49 anos"/>
    <s v="Superior completo"/>
    <s v="NULL"/>
    <s v="NULL"/>
    <s v="NULL"/>
    <s v="NULL"/>
    <s v="NULL"/>
    <s v="NULL"/>
    <s v="NULL"/>
    <s v="NULL"/>
    <s v="2025-03-2411:11:06"/>
    <d v="2025-06-06T00:00:00"/>
    <x v="0"/>
    <x v="1"/>
    <x v="0"/>
    <x v="22"/>
    <x v="1"/>
    <x v="0"/>
    <x v="6"/>
    <x v="0"/>
    <x v="22"/>
    <x v="0"/>
    <x v="17"/>
    <x v="3"/>
    <x v="2"/>
    <x v="0"/>
  </r>
  <r>
    <s v="CADASTRO DE PESSOAS FÍSICAS"/>
    <s v="Artista"/>
    <x v="2"/>
    <s v="VANESSA GONZAGA DOS SANTOS"/>
    <s v="Saracuruna"/>
    <s v="SEGUNDO"/>
    <s v="Duque de Caxias"/>
    <s v="Mulher cisgênero"/>
    <s v="PARDA"/>
    <s v="NÃO ESTOU INSERIDO"/>
    <s v="CASA"/>
    <s v="PRÓPRIO"/>
    <s v="Não"/>
    <s v="NÃO"/>
    <s v="Até 1 salário-mínimo"/>
    <s v="Não recebo"/>
    <s v="NÃO"/>
    <s v="NÃO"/>
    <s v="NÃO"/>
    <s v="SIM"/>
    <s v="De 30 a 39 anos"/>
    <s v="Médio completo e superior incompleto"/>
    <s v="NULL"/>
    <s v="NULL"/>
    <s v="NULL"/>
    <s v="NULL"/>
    <s v="NULL"/>
    <s v="NULL"/>
    <s v="NULL"/>
    <s v="NULL"/>
    <s v="2025-06-0612:29:57"/>
    <d v="2025-06-06T00:00:00"/>
    <x v="2"/>
    <x v="1"/>
    <x v="0"/>
    <x v="16"/>
    <x v="3"/>
    <x v="1"/>
    <x v="1"/>
    <x v="0"/>
    <x v="23"/>
    <x v="0"/>
    <x v="18"/>
    <x v="1"/>
    <x v="5"/>
    <x v="1"/>
  </r>
  <r>
    <s v="CADASTRO DE PESSOAS FÍSICAS"/>
    <s v="Artista"/>
    <x v="1"/>
    <s v="Wanderson Branco Mariano Monteiro"/>
    <s v="Vila Canaã"/>
    <s v="QUARTO"/>
    <s v="Duque de Caxias"/>
    <s v="Homem cisgênero"/>
    <s v="BRANCA"/>
    <s v="NÃO ESTOU INSERIDO"/>
    <s v="CASA"/>
    <s v="NÃO POSSUI"/>
    <s v="Não"/>
    <s v="SIM"/>
    <s v="Até 1 salário-mínimo"/>
    <s v="Não recebo"/>
    <s v="NÃO"/>
    <s v="NÃO"/>
    <s v="NÃO"/>
    <s v="SIM"/>
    <s v="De 30 a 39 anos"/>
    <s v="Pós-graduação completo"/>
    <s v="NULL"/>
    <s v="NULL"/>
    <s v="NULL"/>
    <s v="NULL"/>
    <s v="NULL"/>
    <s v="NULL"/>
    <s v="NULL"/>
    <s v="NULL"/>
    <s v="2024-09-0914:32:43"/>
    <d v="2025-05-30T00:00:00"/>
    <x v="1"/>
    <x v="0"/>
    <x v="3"/>
    <x v="23"/>
    <x v="2"/>
    <x v="2"/>
    <x v="1"/>
    <x v="0"/>
    <x v="24"/>
    <x v="0"/>
    <x v="10"/>
    <x v="2"/>
    <x v="5"/>
    <x v="1"/>
  </r>
  <r>
    <s v="CADASTRO DE PESSOAS FÍSICAS"/>
    <s v="Artista"/>
    <x v="0"/>
    <s v="Gilcleia da silva gomes "/>
    <s v="Vila São Luis"/>
    <s v="PRIMEIRO"/>
    <s v="Duque de Caxias"/>
    <s v="FEMININO"/>
    <s v="PARDA"/>
    <s v="NÃO ESTOU INSERIDO"/>
    <s v="APARTAMENTO"/>
    <s v="PRÓPRIO"/>
    <s v="Não"/>
    <s v="NÃO"/>
    <s v="Entre 1 e 2 salários mínimos"/>
    <s v="Bolsa Família"/>
    <s v="NÃO"/>
    <s v="NÃO"/>
    <s v="NÃO"/>
    <s v="NÃO"/>
    <s v="NULL"/>
    <s v="NULL"/>
    <s v="NULL"/>
    <s v="NULL"/>
    <s v="NULL"/>
    <s v="NULL"/>
    <s v="NULL"/>
    <s v="NULL"/>
    <s v="NULL"/>
    <s v="NULL"/>
    <s v="2023-08-3011:17:22"/>
    <d v="2025-06-06T00:00:00"/>
    <x v="0"/>
    <x v="0"/>
    <x v="5"/>
    <x v="24"/>
    <x v="2"/>
    <x v="1"/>
    <x v="3"/>
    <x v="0"/>
    <x v="8"/>
    <x v="1"/>
    <x v="4"/>
    <x v="1"/>
    <x v="1"/>
    <x v="1"/>
  </r>
  <r>
    <s v="CADASTRO DE PESSOAS FÍSICAS"/>
    <s v="Produtor"/>
    <x v="3"/>
    <s v="Gabriel Oliveira da Silva Lopes Pereira"/>
    <s v="Vila Centenário "/>
    <s v="PRIMEIRO"/>
    <s v="Duque de Caxias"/>
    <s v="Homem cisgênero"/>
    <s v="PRETA"/>
    <s v="NÃO ESTOU INSERIDO"/>
    <s v="CASA"/>
    <s v="PRÓPRIO"/>
    <s v="Não"/>
    <s v="SIM"/>
    <s v="Acima de 10 salários-mínimos"/>
    <s v="Não recebo"/>
    <s v="SIM"/>
    <s v="NÃO"/>
    <s v="NÃO"/>
    <s v="NÃO"/>
    <s v="De 20 a 29 anos"/>
    <s v="Médio completo e superior incompleto"/>
    <s v="NULL"/>
    <s v="NULL"/>
    <s v="NULL"/>
    <s v="NULL"/>
    <s v="NULL"/>
    <s v="NULL"/>
    <s v="NULL"/>
    <s v="NULL"/>
    <s v="2023-10-1321:41:17"/>
    <d v="2025-06-04T00:00:00"/>
    <x v="3"/>
    <x v="0"/>
    <x v="3"/>
    <x v="23"/>
    <x v="2"/>
    <x v="1"/>
    <x v="1"/>
    <x v="0"/>
    <x v="4"/>
    <x v="1"/>
    <x v="19"/>
    <x v="1"/>
    <x v="1"/>
    <x v="1"/>
  </r>
  <r>
    <s v="CADASTRO DE PESSOAS FÍSICAS"/>
    <s v="Artista"/>
    <x v="6"/>
    <s v="Weslley Guedes Silva"/>
    <s v="Saracuruna"/>
    <s v="SEGUNDO"/>
    <s v="Duque de Caxias"/>
    <s v="Homem cisgênero"/>
    <s v="BRANCA"/>
    <s v="NÃO ESTOU INSERIDO"/>
    <s v="CASA"/>
    <s v="PRÓPRIO"/>
    <s v="Não"/>
    <s v="NÃO"/>
    <s v="De 3 a 5 salários-mínimos"/>
    <s v="Não recebo"/>
    <s v="NÃO"/>
    <s v="SIM"/>
    <s v="NÃO"/>
    <s v="NÃO"/>
    <s v="De 30 a 39 anos"/>
    <s v="Pós-graduação completo"/>
    <s v="NULL"/>
    <s v="NULL"/>
    <s v="NULL"/>
    <s v="NULL"/>
    <s v="NULL"/>
    <s v="NULL"/>
    <s v="NULL"/>
    <s v="NULL"/>
    <s v="2023-10-2315:01:15"/>
    <d v="2025-05-29T00:00:00"/>
    <x v="0"/>
    <x v="3"/>
    <x v="0"/>
    <x v="25"/>
    <x v="2"/>
    <x v="1"/>
    <x v="1"/>
    <x v="0"/>
    <x v="9"/>
    <x v="0"/>
    <x v="20"/>
    <x v="1"/>
    <x v="1"/>
    <x v="0"/>
  </r>
  <r>
    <s v="CADASTRO DE PESSOAS FÍSICAS"/>
    <s v="Gestor"/>
    <x v="5"/>
    <s v="Ana Aparecida Felix de Almeida"/>
    <s v="VILA ROSÁRIO"/>
    <s v="SEGUNDO"/>
    <s v="Duque de Caxias"/>
    <s v="Mulher cisgênero"/>
    <s v="PRETA"/>
    <s v="NÃO ESTOU INSERIDO"/>
    <s v="CASA"/>
    <s v="CEDIDO"/>
    <s v="Não"/>
    <s v="NÃO"/>
    <s v="De 1 a 3 salários-mínimos"/>
    <s v="Não recebo"/>
    <s v="SIM"/>
    <s v="NÃO"/>
    <s v="NÃO"/>
    <s v="SIM"/>
    <s v="40 a 49 anos"/>
    <s v="Pós-graduação completo"/>
    <s v="NULL"/>
    <s v="NULL"/>
    <s v="NULL"/>
    <s v="NULL"/>
    <s v="NULL"/>
    <s v="NULL"/>
    <s v="NULL"/>
    <s v="NULL"/>
    <s v="2023-10-3014:58:50"/>
    <d v="2025-06-06T00:00:00"/>
    <x v="0"/>
    <x v="3"/>
    <x v="1"/>
    <x v="26"/>
    <x v="2"/>
    <x v="1"/>
    <x v="1"/>
    <x v="0"/>
    <x v="14"/>
    <x v="0"/>
    <x v="10"/>
    <x v="1"/>
    <x v="1"/>
    <x v="0"/>
  </r>
  <r>
    <s v="CADASTRO DE PESSOAS FÍSICAS"/>
    <s v="Artista"/>
    <x v="6"/>
    <s v="Alex antonio Tavares dos santos silva"/>
    <s v="Bela Vista "/>
    <s v="PRIMEIRO"/>
    <s v="DUQUE DE CAXIAS "/>
    <s v="Homem cisgênero"/>
    <s v="PARDA"/>
    <s v="NÃO ESTOU INSERIDO"/>
    <s v="CASA"/>
    <s v="NÃO POSSUI"/>
    <s v="Não"/>
    <s v="NÃO"/>
    <s v="De 1 a 3 salários-mínimos"/>
    <s v="Não recebo"/>
    <s v="SIM"/>
    <s v="SIM"/>
    <s v="SIM"/>
    <s v="SIM"/>
    <s v="40 a 49 anos"/>
    <s v="Médio completo e superior incompleto"/>
    <s v="NULL"/>
    <s v="NULL"/>
    <s v="NULL"/>
    <s v="NULL"/>
    <s v="NULL"/>
    <s v="NULL"/>
    <s v="NULL"/>
    <s v="NULL"/>
    <s v="2025-06-1612:08:47"/>
    <d v="2025-06-16T00:00:00"/>
    <x v="1"/>
    <x v="0"/>
    <x v="3"/>
    <x v="27"/>
    <x v="2"/>
    <x v="1"/>
    <x v="1"/>
    <x v="0"/>
    <x v="20"/>
    <x v="1"/>
    <x v="21"/>
    <x v="1"/>
    <x v="1"/>
    <x v="0"/>
  </r>
  <r>
    <s v="CADASTRO DE PESSOAS FÍSICAS"/>
    <s v="Artista"/>
    <x v="0"/>
    <s v="Roberta Menezes Ferreira"/>
    <s v="Jd 25 Agosto "/>
    <s v="PRIMEIRO"/>
    <s v="DUQUE DE CAXIAS "/>
    <s v="Mulher cisgênero"/>
    <s v="PARDA"/>
    <s v="NÃO ESTOU INSERIDO"/>
    <s v="CASA"/>
    <s v="PRÓPRIO"/>
    <s v="Não"/>
    <s v="NÃO"/>
    <s v="De 1 a 3 salários-mínimos"/>
    <s v="Não recebo"/>
    <s v="NÃO"/>
    <s v="NÃO"/>
    <s v="NÃO"/>
    <s v="SIM"/>
    <s v="40 a 49 anos"/>
    <s v="Superior completo"/>
    <s v="NULL"/>
    <s v="NULL"/>
    <s v="NULL"/>
    <s v="NULL"/>
    <s v="NULL"/>
    <s v="NULL"/>
    <s v="NULL"/>
    <s v="NULL"/>
    <s v="2024-10-1517:01:54"/>
    <d v="2025-06-06T00:00:00"/>
    <x v="0"/>
    <x v="0"/>
    <x v="3"/>
    <x v="28"/>
    <x v="2"/>
    <x v="1"/>
    <x v="1"/>
    <x v="0"/>
    <x v="22"/>
    <x v="0"/>
    <x v="18"/>
    <x v="1"/>
    <x v="4"/>
    <x v="2"/>
  </r>
  <r>
    <s v="CADASTRO DE PESSOAS FÍSICAS"/>
    <s v="Artista"/>
    <x v="1"/>
    <s v="Sandra Cristina Muniz da Silva"/>
    <s v="Parque beira mar"/>
    <s v="PRIMEIRO"/>
    <s v="Duque de Caxias"/>
    <s v="FEMININO"/>
    <s v="PARDA"/>
    <s v="NÃO ESTOU INSERIDO"/>
    <s v="CASA"/>
    <s v="PRÓPRIO"/>
    <s v="Não"/>
    <s v="NÃO"/>
    <s v="Entre 1 e 2 salários mínimos"/>
    <s v="Não recebo"/>
    <s v="NÃO"/>
    <s v="NÃO"/>
    <s v="NÃO"/>
    <s v="SIM"/>
    <s v="NULL"/>
    <s v="NULL"/>
    <s v="NULL"/>
    <s v="NULL"/>
    <s v="NULL"/>
    <s v="NULL"/>
    <s v="NULL"/>
    <s v="NULL"/>
    <s v="NULL"/>
    <s v="NULL"/>
    <s v="2023-09-2623:20:05"/>
    <d v="2025-06-19T00:00:00"/>
    <x v="0"/>
    <x v="0"/>
    <x v="1"/>
    <x v="29"/>
    <x v="5"/>
    <x v="4"/>
    <x v="6"/>
    <x v="0"/>
    <x v="23"/>
    <x v="0"/>
    <x v="22"/>
    <x v="4"/>
    <x v="4"/>
    <x v="1"/>
  </r>
  <r>
    <s v="CADASTRO DE PESSOA JURÍDICA"/>
    <s v="N/I"/>
    <x v="4"/>
    <s v="MONIQUE COSTA SOARES DE SOUZA"/>
    <s v="PARQUE DUQUE "/>
    <s v="PRIMEIRO"/>
    <s v="Duque de Caxias"/>
    <s v="Mulher cisgênero"/>
    <s v="PRETA"/>
    <s v="NULL"/>
    <s v="NULL"/>
    <s v="NULL"/>
    <s v="Não"/>
    <s v="NULL"/>
    <s v="De 1 a 3 salários-mínimos"/>
    <s v="NULL"/>
    <s v="NULL"/>
    <s v="NULL"/>
    <s v="NULL"/>
    <s v="NULL"/>
    <s v="De 30 a 39 anos"/>
    <s v="Médio completo e superior incompleto"/>
    <s v="Sócio-administrador"/>
    <s v="MX STUDIO DE DANÇA LTDA"/>
    <s v="Sociedade Limitada (LTDA)"/>
    <s v="MX STUDIO DE DANÇA"/>
    <s v="Simples Nacional"/>
    <s v="PARQUE DUQUE"/>
    <s v="PRIMEIRO"/>
    <s v="Duque de Caxias"/>
    <s v="2023-10-1914:50:44"/>
    <d v="2025-06-17T00:00:00"/>
    <x v="1"/>
    <x v="0"/>
    <x v="2"/>
    <x v="16"/>
    <x v="2"/>
    <x v="1"/>
    <x v="1"/>
    <x v="0"/>
    <x v="0"/>
    <x v="0"/>
    <x v="23"/>
    <x v="1"/>
    <x v="1"/>
    <x v="0"/>
  </r>
  <r>
    <s v="CADASTRO DE PESSOAS FÍSICAS"/>
    <s v="Produtor"/>
    <x v="1"/>
    <s v="João Paulo Brito dos Santos Ovidio"/>
    <s v="Santo Antônio"/>
    <s v="SEGUNDO"/>
    <s v="Duque de Caxias"/>
    <s v="Homem cisgênero"/>
    <s v="PRETA"/>
    <s v="NÃO ESTOU INSERIDO"/>
    <s v="CASA"/>
    <s v="PRÓPRIO"/>
    <s v="Não"/>
    <s v="SIM"/>
    <s v="De 1 a 3 salários-mínimos"/>
    <s v="Não recebo"/>
    <s v="SIM"/>
    <s v="SIM"/>
    <s v="NÃO"/>
    <s v="NÃO"/>
    <s v="De 20 a 29 anos"/>
    <s v="Pós-graduação completo"/>
    <s v="NULL"/>
    <s v="NULL"/>
    <s v="NULL"/>
    <s v="NULL"/>
    <s v="NULL"/>
    <s v="NULL"/>
    <s v="NULL"/>
    <s v="NULL"/>
    <s v="2023-10-1016:57:21"/>
    <d v="2025-06-06T00:00:00"/>
    <x v="1"/>
    <x v="0"/>
    <x v="5"/>
    <x v="12"/>
    <x v="6"/>
    <x v="1"/>
    <x v="0"/>
    <x v="0"/>
    <x v="2"/>
    <x v="0"/>
    <x v="4"/>
    <x v="1"/>
    <x v="0"/>
    <x v="0"/>
  </r>
  <r>
    <s v="CADASTRO DE PESSOAS FÍSICAS"/>
    <s v="Artista"/>
    <x v="2"/>
    <s v="Rafael Wernek Soares"/>
    <s v="vila leopoldina"/>
    <s v="PRIMEIRO"/>
    <s v="Duque de Caxias"/>
    <s v="Homem cisgênero"/>
    <s v="BRANCA"/>
    <s v="NÃO ESTOU INSERIDO"/>
    <s v="CASA"/>
    <s v="PRÓPRIO"/>
    <s v="Não"/>
    <s v="NÃO"/>
    <s v="De 1 a 3 salários-mínimos"/>
    <s v="Não recebo"/>
    <s v="SIM"/>
    <s v="NÃO"/>
    <s v="NÃO"/>
    <s v="SIM"/>
    <s v="De 30 a 39 anos"/>
    <s v="Pós-graduação completo"/>
    <s v="NULL"/>
    <s v="NULL"/>
    <s v="NULL"/>
    <s v="NULL"/>
    <s v="NULL"/>
    <s v="NULL"/>
    <s v="NULL"/>
    <s v="NULL"/>
    <s v="2024-10-0814:33:00"/>
    <d v="2025-05-29T00:00:00"/>
    <x v="3"/>
    <x v="1"/>
    <x v="3"/>
    <x v="30"/>
    <x v="6"/>
    <x v="5"/>
    <x v="1"/>
    <x v="0"/>
    <x v="9"/>
    <x v="1"/>
    <x v="24"/>
    <x v="1"/>
    <x v="0"/>
    <x v="1"/>
  </r>
  <r>
    <s v="CADASTRO DE PESSOAS FÍSICAS"/>
    <s v="Produtor"/>
    <x v="2"/>
    <s v="Andressa Francine Pedroso Konno"/>
    <s v="vila leopoldina"/>
    <s v="PRIMEIRO"/>
    <s v="Duque de Caxias"/>
    <s v="Mulher cisgênero"/>
    <s v="AMARELA"/>
    <s v="NÃO ESTOU INSERIDO"/>
    <s v="CASA"/>
    <s v="NÃO POSSUI"/>
    <s v="Não"/>
    <s v="NÃO"/>
    <s v="De 1 a 3 salários-mínimos"/>
    <s v="Não recebo"/>
    <s v="SIM"/>
    <s v="NÃO"/>
    <s v="NÃO"/>
    <s v="SIM"/>
    <s v="De 30 a 39 anos"/>
    <s v="Superior completo"/>
    <s v="NULL"/>
    <s v="NULL"/>
    <s v="NULL"/>
    <s v="NULL"/>
    <s v="NULL"/>
    <s v="NULL"/>
    <s v="NULL"/>
    <s v="NULL"/>
    <s v="2023-10-1215:59:45"/>
    <d v="2025-05-29T00:00:00"/>
    <x v="0"/>
    <x v="1"/>
    <x v="2"/>
    <x v="31"/>
    <x v="5"/>
    <x v="4"/>
    <x v="6"/>
    <x v="0"/>
    <x v="9"/>
    <x v="1"/>
    <x v="25"/>
    <x v="0"/>
    <x v="5"/>
    <x v="2"/>
  </r>
  <r>
    <s v="CADASTRO DE PESSOAS FÍSICAS"/>
    <s v="Produtor"/>
    <x v="0"/>
    <s v="Uly Serpa de Almeida Timoteo "/>
    <s v="pilar "/>
    <s v="SEGUNDO"/>
    <s v="DUQUE DE CAXIAS "/>
    <s v="Mulher cisgênero"/>
    <s v="PRETA"/>
    <s v="COMUNIDADES TRADICIONAIS DE MATRIZ AFRICANA OU DE TERREIRO"/>
    <s v="CASA"/>
    <s v="PRÓPRIO"/>
    <s v="Não"/>
    <s v="NÃO"/>
    <s v="Até 1 salário-mínimo"/>
    <s v="Não recebo"/>
    <s v="SIM"/>
    <s v="NÃO"/>
    <s v="NÃO"/>
    <s v="SIM"/>
    <s v="De 30 a 39 anos"/>
    <s v="Superior completo"/>
    <s v="NULL"/>
    <s v="NULL"/>
    <s v="NULL"/>
    <s v="NULL"/>
    <s v="NULL"/>
    <s v="NULL"/>
    <s v="NULL"/>
    <s v="NULL"/>
    <s v="2023-11-0713:04:29"/>
    <d v="2025-06-12T00:00:00"/>
    <x v="1"/>
    <x v="0"/>
    <x v="1"/>
    <x v="12"/>
    <x v="2"/>
    <x v="1"/>
    <x v="0"/>
    <x v="2"/>
    <x v="25"/>
    <x v="0"/>
    <x v="26"/>
    <x v="1"/>
    <x v="1"/>
    <x v="1"/>
  </r>
  <r>
    <s v="CADASTRO DE PESSOAS FÍSICAS"/>
    <s v="Artista"/>
    <x v="3"/>
    <s v="Bruno Santiago Ramos de Oliveira"/>
    <s v="Gramacho"/>
    <s v="PRIMEIRO"/>
    <s v="Duque de Caxias"/>
    <s v="Homem cisgênero"/>
    <s v="BRANCA"/>
    <s v="NÃO ESTOU INSERIDO"/>
    <s v="CASA"/>
    <s v="NÃO POSSUI"/>
    <s v="Não"/>
    <s v="SIM"/>
    <s v="De 1 a 3 salários-mínimos"/>
    <s v="Não recebo"/>
    <s v="SIM"/>
    <s v="NÃO"/>
    <s v="NÃO"/>
    <s v="SIM"/>
    <s v="De 30 a 39 anos"/>
    <s v="Superior completo"/>
    <s v="NULL"/>
    <s v="NULL"/>
    <s v="NULL"/>
    <s v="NULL"/>
    <s v="NULL"/>
    <s v="NULL"/>
    <s v="NULL"/>
    <s v="NULL"/>
    <s v="2023-10-2610:12:16"/>
    <d v="2025-06-16T00:00:00"/>
    <x v="2"/>
    <x v="0"/>
    <x v="2"/>
    <x v="32"/>
    <x v="2"/>
    <x v="1"/>
    <x v="1"/>
    <x v="2"/>
    <x v="26"/>
    <x v="0"/>
    <x v="27"/>
    <x v="1"/>
    <x v="1"/>
    <x v="0"/>
  </r>
  <r>
    <s v="CADASTRO DE PESSOAS FÍSICAS"/>
    <s v="Artista"/>
    <x v="4"/>
    <s v="Eliza Sara do Rosário Nascimento "/>
    <s v="Parque das Missões"/>
    <s v="PRIMEIRO"/>
    <s v="DUQUE DE CAXIAS "/>
    <s v="Mulher cisgênero"/>
    <s v="NÃO DECLARAR"/>
    <s v="NÃO ESTOU INSERIDO"/>
    <s v="CASA"/>
    <s v="CEDIDO"/>
    <s v="Sim, Visual"/>
    <s v="NÃO"/>
    <s v="De 1 a 3 salários-mínimos"/>
    <s v="Não recebo"/>
    <s v="SIM"/>
    <s v="NÃO"/>
    <s v="NÃO"/>
    <s v="SIM"/>
    <s v="De 20 a 29 anos"/>
    <s v="Superior completo"/>
    <s v="NULL"/>
    <s v="NULL"/>
    <s v="NULL"/>
    <s v="NULL"/>
    <s v="NULL"/>
    <s v="NULL"/>
    <s v="NULL"/>
    <s v="NULL"/>
    <s v="2023-10-2307:39:36"/>
    <d v="2025-05-29T00:00:00"/>
    <x v="0"/>
    <x v="1"/>
    <x v="5"/>
    <x v="29"/>
    <x v="2"/>
    <x v="1"/>
    <x v="1"/>
    <x v="0"/>
    <x v="18"/>
    <x v="0"/>
    <x v="15"/>
    <x v="3"/>
    <x v="2"/>
    <x v="2"/>
  </r>
  <r>
    <s v="CADASTRO DE PESSOA JURÍDICA"/>
    <s v="N/I"/>
    <x v="4"/>
    <s v="Instituto João Gonçalves da Silva"/>
    <s v="Jardim Anhangá"/>
    <s v="TERCEIRO"/>
    <s v="Duque de Caxias"/>
    <s v="Mulher cisgênero"/>
    <s v="PARDA"/>
    <s v="NULL"/>
    <s v="NULL"/>
    <s v="NULL"/>
    <s v="Não"/>
    <s v="NULL"/>
    <s v="Até 1 salário-mínimo"/>
    <s v="NULL"/>
    <s v="NULL"/>
    <s v="NULL"/>
    <s v="NULL"/>
    <s v="NULL"/>
    <s v="De 20 a 29 anos"/>
    <s v="Médio completo e superior incompleto"/>
    <s v="Presidente"/>
    <s v="Associação Instituto João Gonçalves da Silva"/>
    <s v="Organização sem fins lucrativos (ONGs; organizações filantrópicas; entidades de classe; cooperativas, associações, fundações e outras)"/>
    <s v="Instituto João Gonçalves da Silva"/>
    <s v="Não se aplica"/>
    <s v="Jardim Barro Branco"/>
    <s v="TERCEIRO"/>
    <s v="Duque de Caxias"/>
    <s v="2025-01-0813:31:05"/>
    <d v="2025-05-30T00:00:00"/>
    <x v="3"/>
    <x v="3"/>
    <x v="3"/>
    <x v="26"/>
    <x v="1"/>
    <x v="6"/>
    <x v="7"/>
    <x v="0"/>
    <x v="19"/>
    <x v="0"/>
    <x v="0"/>
    <x v="1"/>
    <x v="1"/>
    <x v="0"/>
  </r>
  <r>
    <s v="CADASTRO DE PESSOAS FÍSICAS"/>
    <s v="Artista"/>
    <x v="1"/>
    <s v="André Henrique Barbosa dos Santos "/>
    <s v="olavo bilac"/>
    <s v="PRIMEIRO"/>
    <s v="Duque de Caxias"/>
    <s v="Homem cisgênero"/>
    <s v="PRETA"/>
    <s v="NÃO ESTOU INSERIDO"/>
    <s v="CASA"/>
    <s v="PRÓPRIO"/>
    <s v="Não"/>
    <s v="SIM"/>
    <s v="Até 1 salário-mínimo"/>
    <s v="Não recebo"/>
    <s v="NÃO"/>
    <s v="NÃO"/>
    <s v="NÃO"/>
    <s v="SIM"/>
    <s v="De 30 a 39 anos"/>
    <s v="Superior completo"/>
    <s v="NULL"/>
    <s v="NULL"/>
    <s v="NULL"/>
    <s v="NULL"/>
    <s v="NULL"/>
    <s v="NULL"/>
    <s v="NULL"/>
    <s v="NULL"/>
    <s v="2023-10-1918:04:40"/>
    <d v="2025-06-05T00:00:00"/>
    <x v="2"/>
    <x v="3"/>
    <x v="4"/>
    <x v="23"/>
    <x v="6"/>
    <x v="1"/>
    <x v="1"/>
    <x v="0"/>
    <x v="2"/>
    <x v="0"/>
    <x v="0"/>
    <x v="0"/>
    <x v="0"/>
    <x v="1"/>
  </r>
  <r>
    <s v="CADASTRO DE PESSOAS FÍSICAS"/>
    <s v="Produtor"/>
    <x v="3"/>
    <s v="Ninah Braga Nogino Paiva"/>
    <s v="Xerém"/>
    <s v="QUARTO"/>
    <s v="Duque de Caxias"/>
    <s v="Mulher cisgênero"/>
    <s v="BRANCA"/>
    <s v="NÃO ESTOU INSERIDO"/>
    <s v="CASA"/>
    <s v="CEDIDO"/>
    <s v="Não"/>
    <s v="SIM"/>
    <s v="De 1 a 3 salários-mínimos"/>
    <s v="Não recebo"/>
    <s v="NÃO"/>
    <s v="NÃO"/>
    <s v="NÃO"/>
    <s v="SIM"/>
    <s v="De 20 a 29 anos"/>
    <s v="Superior completo"/>
    <s v="NULL"/>
    <s v="NULL"/>
    <s v="NULL"/>
    <s v="NULL"/>
    <s v="NULL"/>
    <s v="NULL"/>
    <s v="NULL"/>
    <s v="NULL"/>
    <s v="2023-10-2220:52:06"/>
    <d v="2025-06-06T00:00:00"/>
    <x v="3"/>
    <x v="3"/>
    <x v="3"/>
    <x v="33"/>
    <x v="6"/>
    <x v="1"/>
    <x v="1"/>
    <x v="0"/>
    <x v="0"/>
    <x v="0"/>
    <x v="28"/>
    <x v="1"/>
    <x v="1"/>
    <x v="1"/>
  </r>
  <r>
    <s v="CADASTRO DE PESSOAS FÍSICAS"/>
    <s v="Artista"/>
    <x v="6"/>
    <s v="Kaio Marcelino Corrêa "/>
    <s v="Jardim Leal"/>
    <s v="PRIMEIRO"/>
    <s v="Duque de Caxias"/>
    <s v="Homem cisgênero"/>
    <s v="PRETA"/>
    <s v="NÃO ESTOU INSERIDO"/>
    <s v="CASA"/>
    <s v="PRÓPRIO"/>
    <s v="Não"/>
    <s v="NÃO"/>
    <s v="Até 1 salário-mínimo"/>
    <s v="Não recebo"/>
    <s v="SIM"/>
    <s v="NÃO"/>
    <s v="NÃO"/>
    <s v="NÃO"/>
    <s v="De 20 a 29 anos"/>
    <s v="Médio completo e superior incompleto"/>
    <s v="NULL"/>
    <s v="NULL"/>
    <s v="NULL"/>
    <s v="NULL"/>
    <s v="NULL"/>
    <s v="NULL"/>
    <s v="NULL"/>
    <s v="NULL"/>
    <s v="2024-12-0517:19:36"/>
    <d v="2025-06-17T00:00:00"/>
    <x v="2"/>
    <x v="0"/>
    <x v="1"/>
    <x v="34"/>
    <x v="1"/>
    <x v="3"/>
    <x v="7"/>
    <x v="0"/>
    <x v="27"/>
    <x v="0"/>
    <x v="29"/>
    <x v="1"/>
    <x v="1"/>
    <x v="0"/>
  </r>
  <r>
    <s v="CADASTRO DE PESSOA JURÍDICA"/>
    <s v="N/I"/>
    <x v="6"/>
    <s v="Sadraque Maximo Dias"/>
    <s v="Parque Independência "/>
    <s v="SEGUNDO"/>
    <s v="DUQUE DE CAXIAS "/>
    <s v="Homem cisgênero"/>
    <s v="PARDA"/>
    <s v="NULL"/>
    <s v="NULL"/>
    <s v="NULL"/>
    <s v="Não"/>
    <s v="NULL"/>
    <s v="De 1 a 3 salários-mínimos"/>
    <s v="NULL"/>
    <s v="NULL"/>
    <s v="NULL"/>
    <s v="NULL"/>
    <s v="NULL"/>
    <s v="40 a 49 anos"/>
    <s v="Médio completo e superior incompleto"/>
    <s v="Presidente"/>
    <s v="30528207Sadraque Maximo Dias"/>
    <s v="Microempreendedor Individual (MEI)"/>
    <s v="Max Empreendimentos e Entretenimentos"/>
    <s v="Simples Nacional"/>
    <s v="Parque Independência "/>
    <s v="SEGUNDO"/>
    <s v="Duque de Caxias "/>
    <s v="2024-05-1319:08:27"/>
    <d v="2025-06-04T00:00:00"/>
    <x v="2"/>
    <x v="2"/>
    <x v="2"/>
    <x v="35"/>
    <x v="0"/>
    <x v="1"/>
    <x v="1"/>
    <x v="0"/>
    <x v="28"/>
    <x v="0"/>
    <x v="30"/>
    <x v="1"/>
    <x v="2"/>
    <x v="0"/>
  </r>
  <r>
    <s v="CADASTRO DE PESSOAS FÍSICAS"/>
    <s v="Técnico"/>
    <x v="0"/>
    <s v="Elaine Tavares de Gusmão"/>
    <s v="Jardim Leal"/>
    <s v="PRIMEIRO"/>
    <s v="Jardim Leal, Duque de Caxias"/>
    <s v="Mulher cisgênero"/>
    <s v="BRANCA"/>
    <s v="NÃO ESTOU INSERIDO"/>
    <s v="CASA"/>
    <s v="PRÓPRIO"/>
    <s v="Não"/>
    <s v="NÃO"/>
    <s v="De 1 a 3 salários-mínimos"/>
    <s v="Não recebo"/>
    <s v="NÃO"/>
    <s v="NÃO"/>
    <s v="NÃO"/>
    <s v="SIM"/>
    <s v="40 a 49 anos"/>
    <s v="Pós-graduação completo"/>
    <s v="NULL"/>
    <s v="NULL"/>
    <s v="NULL"/>
    <s v="NULL"/>
    <s v="NULL"/>
    <s v="NULL"/>
    <s v="NULL"/>
    <s v="NULL"/>
    <s v="2023-11-1713:52:11"/>
    <d v="2025-06-16T00:00:00"/>
    <x v="2"/>
    <x v="0"/>
    <x v="0"/>
    <x v="10"/>
    <x v="2"/>
    <x v="7"/>
    <x v="6"/>
    <x v="0"/>
    <x v="18"/>
    <x v="2"/>
    <x v="4"/>
    <x v="2"/>
    <x v="5"/>
    <x v="0"/>
  </r>
  <r>
    <s v="CADASTRO DE PESSOAS FÍSICAS"/>
    <s v="Artista"/>
    <x v="0"/>
    <s v="Ana Mary da Silva da Cruz"/>
    <s v="Centro"/>
    <s v="PRIMEIRO"/>
    <s v="Duque de Caxias"/>
    <s v="Mulher cisgênero"/>
    <s v="PRETA"/>
    <s v="NÃO ESTOU INSERIDO"/>
    <s v="APARTAMENTO"/>
    <s v="PRÓPRIO"/>
    <s v="Não"/>
    <s v="NÃO"/>
    <s v="De 3 a 5 salários-mínimos"/>
    <s v="Não recebo"/>
    <s v="NÃO"/>
    <s v="NÃO"/>
    <s v="NÃO"/>
    <s v="SIM"/>
    <s v="De 30 a 39 anos"/>
    <s v="Pós-graduação completo"/>
    <s v="NULL"/>
    <s v="NULL"/>
    <s v="NULL"/>
    <s v="NULL"/>
    <s v="NULL"/>
    <s v="NULL"/>
    <s v="NULL"/>
    <s v="NULL"/>
    <s v="2024-11-1610:01:32"/>
    <d v="2025-06-04T00:00:00"/>
    <x v="3"/>
    <x v="3"/>
    <x v="1"/>
    <x v="24"/>
    <x v="3"/>
    <x v="1"/>
    <x v="1"/>
    <x v="2"/>
    <x v="29"/>
    <x v="2"/>
    <x v="13"/>
    <x v="1"/>
    <x v="1"/>
    <x v="0"/>
  </r>
  <r>
    <s v="CADASTRO DE PESSOAS FÍSICAS"/>
    <s v="Artista"/>
    <x v="6"/>
    <s v="Jorge Lima Santana Junior"/>
    <s v="25 de Agosto "/>
    <s v="PRIMEIRO"/>
    <s v="DUQUE DE CAXIAS "/>
    <s v="Homem cisgênero"/>
    <s v="PRETA"/>
    <s v="NÃO ESTOU INSERIDO"/>
    <s v="NÃO POSSUI"/>
    <s v="CEDIDO"/>
    <s v="Não"/>
    <s v="SIM"/>
    <s v="De 1 a 3 salários-mínimos"/>
    <s v="Não recebo"/>
    <s v="NÃO"/>
    <s v="NÃO"/>
    <s v="NÃO"/>
    <s v="NÃO"/>
    <s v="De 30 a 39 anos"/>
    <s v="Pós-graduação completo"/>
    <s v="NULL"/>
    <s v="NULL"/>
    <s v="NULL"/>
    <s v="NULL"/>
    <s v="NULL"/>
    <s v="NULL"/>
    <s v="NULL"/>
    <s v="NULL"/>
    <s v="2025-05-0717:55:54"/>
    <d v="2025-05-29T00:00:00"/>
    <x v="3"/>
    <x v="3"/>
    <x v="3"/>
    <x v="9"/>
    <x v="2"/>
    <x v="1"/>
    <x v="1"/>
    <x v="3"/>
    <x v="13"/>
    <x v="0"/>
    <x v="13"/>
    <x v="1"/>
    <x v="1"/>
    <x v="0"/>
  </r>
  <r>
    <s v="CADASTRO DE PESSOA JURÍDICA"/>
    <s v="N/I"/>
    <x v="2"/>
    <s v="EMPODERA SAMBA JORNALISTICA PRODUÇÃO E EVENTOS"/>
    <s v="PARQUE SENHOR DO BONFIM"/>
    <s v="PRIMEIRO"/>
    <s v="DUQUE DE CAXIAS "/>
    <s v="Mulher cisgênero"/>
    <s v="PRETA"/>
    <s v="NULL"/>
    <s v="NULL"/>
    <s v="NULL"/>
    <s v="Não"/>
    <s v="NULL"/>
    <s v="De 1 a 3 salários-mínimos"/>
    <s v="NULL"/>
    <s v="NULL"/>
    <s v="NULL"/>
    <s v="NULL"/>
    <s v="NULL"/>
    <s v="De 50 a 59 anos"/>
    <s v="Pós-graduação completo"/>
    <s v="Presidente"/>
    <s v="LAP DE OLIVEIRA JORNALÍSTICA E EVENTOS "/>
    <s v="Microempresa (ME)"/>
    <s v="EMPODERA SAMBA  JORNALÍSTICA PRODUÇÃO E EVENTOS "/>
    <s v="Simples Nacional"/>
    <s v="BAIRRO PARQUE SENHOR DO BONFIM"/>
    <s v="PRIMEIRO"/>
    <s v="Duque de Caxias "/>
    <s v="2024-06-1118:36:51"/>
    <d v="2025-06-17T00:00:00"/>
    <x v="3"/>
    <x v="0"/>
    <x v="1"/>
    <x v="36"/>
    <x v="2"/>
    <x v="1"/>
    <x v="1"/>
    <x v="0"/>
    <x v="11"/>
    <x v="0"/>
    <x v="31"/>
    <x v="1"/>
    <x v="1"/>
    <x v="0"/>
  </r>
  <r>
    <s v="CADASTRO DE PESSOAS FÍSICAS"/>
    <s v="Artista"/>
    <x v="6"/>
    <s v="Catia Luciene Pereira de Oliveira"/>
    <s v="Paulicéia"/>
    <s v="PRIMEIRO"/>
    <s v="Duque de Caxias"/>
    <s v="Não declarar"/>
    <s v="PARDA"/>
    <s v="COMUNIDADES TRADICIONAIS DE MATRIZ AFRICANA OU DE TERREIRO"/>
    <s v="APARTAMENTO"/>
    <s v="CEDIDO"/>
    <s v="Não"/>
    <s v="SIM"/>
    <s v="Sem rendimento"/>
    <s v="Não recebo"/>
    <s v="NÃO"/>
    <s v="NÃO"/>
    <s v="NÃO"/>
    <s v="NÃO"/>
    <s v="De 50 a 59 anos"/>
    <s v="Pós-graduação completo"/>
    <s v="NULL"/>
    <s v="NULL"/>
    <s v="NULL"/>
    <s v="NULL"/>
    <s v="NULL"/>
    <s v="NULL"/>
    <s v="NULL"/>
    <s v="NULL"/>
    <s v="2024-10-0123:15:23"/>
    <d v="2025-06-14T00:00:00"/>
    <x v="3"/>
    <x v="0"/>
    <x v="3"/>
    <x v="9"/>
    <x v="3"/>
    <x v="3"/>
    <x v="1"/>
    <x v="0"/>
    <x v="29"/>
    <x v="0"/>
    <x v="20"/>
    <x v="1"/>
    <x v="1"/>
    <x v="0"/>
  </r>
  <r>
    <s v="CADASTRO DE PESSOAS FÍSICAS"/>
    <s v="Artista"/>
    <x v="6"/>
    <s v="Erick Jordan Soares da Silva"/>
    <s v="SARAPUI"/>
    <s v="PRIMEIRO"/>
    <s v="DUQUE DE CAXIAS "/>
    <s v="Homem cisgênero"/>
    <s v="PRETA"/>
    <s v="NÃO ESTOU INSERIDO"/>
    <s v="CASA"/>
    <s v="ALUGADO"/>
    <s v="Não"/>
    <s v="SIM"/>
    <s v="Até 1 salário-mínimo"/>
    <s v="Não recebo"/>
    <s v="NÃO"/>
    <s v="NÃO"/>
    <s v="NÃO"/>
    <s v="SIM"/>
    <s v="De 30 a 39 anos"/>
    <s v="Médio completo e superior incompleto"/>
    <s v="NULL"/>
    <s v="NULL"/>
    <s v="NULL"/>
    <s v="NULL"/>
    <s v="NULL"/>
    <s v="NULL"/>
    <s v="NULL"/>
    <s v="NULL"/>
    <s v="2025-06-0417:04:08"/>
    <d v="2025-06-04T00:00:00"/>
    <x v="3"/>
    <x v="1"/>
    <x v="1"/>
    <x v="37"/>
    <x v="2"/>
    <x v="1"/>
    <x v="1"/>
    <x v="0"/>
    <x v="27"/>
    <x v="0"/>
    <x v="32"/>
    <x v="1"/>
    <x v="1"/>
    <x v="0"/>
  </r>
  <r>
    <s v="CADASTRO DE PESSOAS FÍSICAS"/>
    <s v="Professor"/>
    <x v="4"/>
    <s v="Elizabeth Sena Santos Nunes"/>
    <s v="Jardim Primavera"/>
    <s v="SEGUNDO"/>
    <s v="Duque de Caxias"/>
    <s v="Mulher cisgênero"/>
    <s v="PARDA"/>
    <s v="NÃO ESTOU INSERIDO"/>
    <s v="CASA"/>
    <s v="ALUGADO"/>
    <s v="Não"/>
    <s v="SIM"/>
    <s v="De 1 a 3 salários-mínimos"/>
    <s v="Não recebo"/>
    <s v="SIM"/>
    <s v="NÃO"/>
    <s v="NÃO"/>
    <s v="SIM"/>
    <s v="De 20 a 29 anos"/>
    <s v="Médio completo e superior incompleto"/>
    <s v="NULL"/>
    <s v="NULL"/>
    <s v="NULL"/>
    <s v="NULL"/>
    <s v="NULL"/>
    <s v="NULL"/>
    <s v="NULL"/>
    <s v="NULL"/>
    <s v="2024-10-1120:39:28"/>
    <d v="2025-06-04T00:00:00"/>
    <x v="0"/>
    <x v="1"/>
    <x v="5"/>
    <x v="38"/>
    <x v="2"/>
    <x v="1"/>
    <x v="1"/>
    <x v="0"/>
    <x v="24"/>
    <x v="0"/>
    <x v="6"/>
    <x v="1"/>
    <x v="1"/>
    <x v="0"/>
  </r>
  <r>
    <s v="CADASTRO DE PESSOAS FÍSICAS"/>
    <s v="Artista"/>
    <x v="0"/>
    <s v="Sonia Cristina Andrade"/>
    <s v="Nova Campinas"/>
    <s v="TERCEIRO"/>
    <s v="DUQUE DE CAXIAS "/>
    <s v="Mulher cisgênero"/>
    <s v="BRANCA"/>
    <s v="NÃO ESTOU INSERIDO"/>
    <s v="CASA"/>
    <s v="PRÓPRIO"/>
    <s v="Não"/>
    <s v="NÃO"/>
    <s v="Até 1 salário-mínimo"/>
    <s v="Não recebo"/>
    <s v="NÃO"/>
    <s v="NÃO"/>
    <s v="NÃO"/>
    <s v="NÃO"/>
    <s v="Acima de 60 anos"/>
    <s v="Fundamental completo e médio incompleto"/>
    <s v="NULL"/>
    <s v="NULL"/>
    <s v="NULL"/>
    <s v="NULL"/>
    <s v="NULL"/>
    <s v="NULL"/>
    <s v="NULL"/>
    <s v="NULL"/>
    <s v="2024-10-1517:37:56"/>
    <d v="2025-06-06T00:00:00"/>
    <x v="0"/>
    <x v="1"/>
    <x v="0"/>
    <x v="39"/>
    <x v="3"/>
    <x v="1"/>
    <x v="1"/>
    <x v="0"/>
    <x v="30"/>
    <x v="2"/>
    <x v="15"/>
    <x v="2"/>
    <x v="5"/>
    <x v="0"/>
  </r>
  <r>
    <s v="CADASTRO DE PESSOAS FÍSICAS"/>
    <s v="Artista"/>
    <x v="6"/>
    <s v="Filipe Oliveira da Camara "/>
    <s v="Xerém"/>
    <s v="QUARTO"/>
    <s v="Duque de Caxias"/>
    <s v="Homem cisgênero"/>
    <s v="PARDA"/>
    <s v="NÃO ESTOU INSERIDO"/>
    <s v="CASA"/>
    <s v="PRÓPRIO"/>
    <s v="Não"/>
    <s v="NÃO"/>
    <s v="De 1 a 3 salários-mínimos"/>
    <s v="Não recebo"/>
    <s v="SIM"/>
    <s v="SIM"/>
    <s v="NÃO"/>
    <s v="NÃO"/>
    <s v="De 30 a 39 anos"/>
    <s v="Médio completo e superior incompleto"/>
    <s v="NULL"/>
    <s v="NULL"/>
    <s v="NULL"/>
    <s v="NULL"/>
    <s v="NULL"/>
    <s v="NULL"/>
    <s v="NULL"/>
    <s v="NULL"/>
    <s v="2024-10-1222:55:25"/>
    <d v="2025-06-22T00:00:00"/>
    <x v="2"/>
    <x v="3"/>
    <x v="3"/>
    <x v="1"/>
    <x v="2"/>
    <x v="1"/>
    <x v="1"/>
    <x v="0"/>
    <x v="3"/>
    <x v="1"/>
    <x v="33"/>
    <x v="1"/>
    <x v="4"/>
    <x v="1"/>
  </r>
  <r>
    <s v="CADASTRO DE PESSOA JURÍDICA"/>
    <s v="N/I"/>
    <x v="1"/>
    <s v="VANESSA SANTOS DE MENEZES"/>
    <s v="Parque Fluminense"/>
    <s v="SEGUNDO"/>
    <s v="Duque de Caxias"/>
    <s v="Mulher cisgênero"/>
    <s v="BRANCA"/>
    <s v="NULL"/>
    <s v="NULL"/>
    <s v="NULL"/>
    <s v="Não"/>
    <s v="NULL"/>
    <s v="Até 1 salário-mínimo"/>
    <s v="NULL"/>
    <s v="NULL"/>
    <s v="NULL"/>
    <s v="NULL"/>
    <s v="NULL"/>
    <s v="De 20 a 29 anos"/>
    <s v="Médio completo e superior incompleto"/>
    <s v="Presidente"/>
    <s v="48.248.860 VANESSA SANTOS DE MENEZES"/>
    <s v="Microempreendedor Individual (MEI)"/>
    <s v="48.248.860 VANESSA SANTOS DE MENEZES"/>
    <s v="Simples Nacional"/>
    <s v="Parque Fluminense"/>
    <s v="SEGUNDO"/>
    <s v="Duque de Caxias"/>
    <s v="2024-10-1513:25:52"/>
    <d v="2025-06-17T00:00:00"/>
    <x v="0"/>
    <x v="0"/>
    <x v="4"/>
    <x v="40"/>
    <x v="2"/>
    <x v="1"/>
    <x v="1"/>
    <x v="0"/>
    <x v="25"/>
    <x v="0"/>
    <x v="34"/>
    <x v="1"/>
    <x v="1"/>
    <x v="1"/>
  </r>
  <r>
    <s v="CADASTRO DE PESSOAS FÍSICAS"/>
    <s v="Produtor"/>
    <x v="0"/>
    <s v="Alexandra da Silva Joinhas"/>
    <s v="Santa Cruz da Serra"/>
    <s v="TERCEIRO"/>
    <s v="Duque de Caxias"/>
    <s v="Mulher cisgênero"/>
    <s v="BRANCA"/>
    <s v="NÃO ESTOU INSERIDO"/>
    <s v="CASA"/>
    <s v="CEDIDO"/>
    <s v="Não"/>
    <s v="SIM"/>
    <s v="De 1 a 3 salários-mínimos"/>
    <s v="Não recebo"/>
    <s v="SIM"/>
    <s v="NÃO"/>
    <s v="NÃO"/>
    <s v="SIM"/>
    <s v="De 20 a 29 anos"/>
    <s v="Superior completo"/>
    <s v="NULL"/>
    <s v="NULL"/>
    <s v="NULL"/>
    <s v="NULL"/>
    <s v="NULL"/>
    <s v="NULL"/>
    <s v="NULL"/>
    <s v="NULL"/>
    <s v="2025-05-3015:34:24"/>
    <d v="2025-05-30T00:00:00"/>
    <x v="2"/>
    <x v="3"/>
    <x v="0"/>
    <x v="41"/>
    <x v="2"/>
    <x v="4"/>
    <x v="6"/>
    <x v="0"/>
    <x v="27"/>
    <x v="0"/>
    <x v="27"/>
    <x v="1"/>
    <x v="1"/>
    <x v="1"/>
  </r>
  <r>
    <s v="CADASTRO DE PESSOAS FÍSICAS"/>
    <s v="Artista"/>
    <x v="2"/>
    <s v="Valentine Pimenta de Souza"/>
    <s v="Vila Itamarati"/>
    <s v="PRIMEIRO"/>
    <s v="Duque de Caxias"/>
    <s v="Mulher transgênero"/>
    <s v="PARDA"/>
    <s v="NÃO ESTOU INSERIDO"/>
    <s v="CASA"/>
    <s v="CEDIDO"/>
    <s v="Não"/>
    <s v="SIM"/>
    <s v="De 1 a 3 salários-mínimos"/>
    <s v="Não recebo"/>
    <s v="NÃO"/>
    <s v="NÃO"/>
    <s v="NÃO"/>
    <s v="SIM"/>
    <s v="De 20 a 29 anos"/>
    <s v="Médio completo e superior incompleto"/>
    <s v="NULL"/>
    <s v="NULL"/>
    <s v="NULL"/>
    <s v="NULL"/>
    <s v="NULL"/>
    <s v="NULL"/>
    <s v="NULL"/>
    <s v="NULL"/>
    <s v="2024-10-0821:13:06"/>
    <d v="2025-06-20T00:00:00"/>
    <x v="2"/>
    <x v="3"/>
    <x v="1"/>
    <x v="42"/>
    <x v="4"/>
    <x v="1"/>
    <x v="0"/>
    <x v="0"/>
    <x v="9"/>
    <x v="0"/>
    <x v="35"/>
    <x v="0"/>
    <x v="2"/>
    <x v="0"/>
  </r>
  <r>
    <s v="CADASTRO DE PESSOAS FÍSICAS"/>
    <s v="Artista"/>
    <x v="0"/>
    <s v="Rita de Cássia Pulice Vieira "/>
    <s v="Chácaras Arcampo - Santa Cruz da Serra"/>
    <s v="TERCEIRO"/>
    <s v="Duque de Caxias"/>
    <s v="Mulher cisgênero"/>
    <s v="PARDA"/>
    <s v="NÃO ESTOU INSERIDO"/>
    <s v="CASA"/>
    <s v="ALUGADO"/>
    <s v="Não"/>
    <s v="NÃO"/>
    <s v="De 1 a 3 salários-mínimos"/>
    <s v="Não recebo"/>
    <s v="NÃO"/>
    <s v="NÃO"/>
    <s v="NÃO"/>
    <s v="NÃO"/>
    <s v="Acima de 60 anos"/>
    <s v="Pós-graduação completo"/>
    <s v="NULL"/>
    <s v="NULL"/>
    <s v="NULL"/>
    <s v="NULL"/>
    <s v="NULL"/>
    <s v="NULL"/>
    <s v="NULL"/>
    <s v="NULL"/>
    <s v="2024-10-1513:39:27"/>
    <d v="2025-06-06T00:00:00"/>
    <x v="2"/>
    <x v="1"/>
    <x v="5"/>
    <x v="43"/>
    <x v="2"/>
    <x v="1"/>
    <x v="1"/>
    <x v="0"/>
    <x v="31"/>
    <x v="0"/>
    <x v="12"/>
    <x v="0"/>
    <x v="2"/>
    <x v="0"/>
  </r>
  <r>
    <s v="CADASTRO DE PESSOAS FÍSICAS"/>
    <s v="Produtor"/>
    <x v="0"/>
    <s v="CRISTIANE DOS SANTOS GURJÃO"/>
    <s v="Vila Araci"/>
    <s v="TERCEIRO"/>
    <s v="Duque de Caxias"/>
    <s v="Mulher cisgênero"/>
    <s v="PRETA"/>
    <s v="COMUNIDADES TRADICIONAIS DE MATRIZ AFRICANA OU DE TERREIRO"/>
    <s v="CASA"/>
    <s v="ALUGADO"/>
    <s v="Não"/>
    <s v="NÃO"/>
    <s v="De 1 a 3 salários-mínimos"/>
    <s v="Bolsa Família"/>
    <s v="NÃO"/>
    <s v="NÃO"/>
    <s v="NÃO"/>
    <s v="SIM"/>
    <s v="40 a 49 anos"/>
    <s v="Médio completo e superior incompleto"/>
    <s v="NULL"/>
    <s v="NULL"/>
    <s v="NULL"/>
    <s v="NULL"/>
    <s v="NULL"/>
    <s v="NULL"/>
    <s v="NULL"/>
    <s v="NULL"/>
    <s v="2024-10-1521:55:33"/>
    <d v="2025-05-29T00:00:00"/>
    <x v="2"/>
    <x v="1"/>
    <x v="5"/>
    <x v="26"/>
    <x v="2"/>
    <x v="1"/>
    <x v="1"/>
    <x v="0"/>
    <x v="32"/>
    <x v="0"/>
    <x v="4"/>
    <x v="3"/>
    <x v="1"/>
    <x v="0"/>
  </r>
  <r>
    <s v="CADASTRO DE PESSOAS FÍSICAS"/>
    <s v="Gestor"/>
    <x v="0"/>
    <s v="Vanessa da Silveira Brasil Leite da Silva "/>
    <s v="PILAT "/>
    <s v="SEGUNDO"/>
    <s v="LT3"/>
    <s v="Mulher cisgênero"/>
    <s v="PARDA"/>
    <s v="NÃO ESTOU INSERIDO"/>
    <s v="CASA"/>
    <s v="PRÓPRIO"/>
    <s v="Não"/>
    <s v="NÃO"/>
    <s v="De 1 a 3 salários-mínimos"/>
    <s v="Não recebo"/>
    <s v="SIM"/>
    <s v="SIM"/>
    <s v="NÃO"/>
    <s v="NÃO"/>
    <s v="40 a 49 anos"/>
    <s v="Superior completo"/>
    <s v="NULL"/>
    <s v="NULL"/>
    <s v="NULL"/>
    <s v="NULL"/>
    <s v="NULL"/>
    <s v="NULL"/>
    <s v="NULL"/>
    <s v="NULL"/>
    <s v="2024-10-1715:43:45"/>
    <d v="2025-06-16T00:00:00"/>
    <x v="2"/>
    <x v="1"/>
    <x v="1"/>
    <x v="44"/>
    <x v="2"/>
    <x v="5"/>
    <x v="3"/>
    <x v="0"/>
    <x v="30"/>
    <x v="2"/>
    <x v="36"/>
    <x v="1"/>
    <x v="1"/>
    <x v="3"/>
  </r>
  <r>
    <s v="CADASTRO DE PESSOA JURÍDICA"/>
    <s v="N/I"/>
    <x v="6"/>
    <s v="Clebson Batista Rodrigues"/>
    <s v="GRAMACHO"/>
    <s v="PRIMEIRO"/>
    <s v="Duque de Caxias"/>
    <s v="Homem cisgênero"/>
    <s v="BRANCA"/>
    <s v="NULL"/>
    <s v="NULL"/>
    <s v="NULL"/>
    <s v="Não"/>
    <s v="NULL"/>
    <s v="Até 1 salário-mínimo"/>
    <s v="NULL"/>
    <s v="NULL"/>
    <s v="NULL"/>
    <s v="NULL"/>
    <s v="NULL"/>
    <s v="40 a 49 anos"/>
    <s v="Fundamental completo e médio incompleto"/>
    <s v="Presidente"/>
    <s v="GRUPO CULTURAL AFOXE FILHOS DE ANGOLA"/>
    <s v="Organização sem fins lucrativos (ONGs; organizações filantrópicas; entidades de classe; cooperativas, associações, fundações e outras)"/>
    <s v="GRUPO CULTURAL AFOXE FILHOS DE ANGOLA"/>
    <s v="Simples Nacional"/>
    <s v="GRAMACHO"/>
    <s v="PRIMEIRO"/>
    <s v="Duque de Caxias"/>
    <s v="2025-06-1720:45:12"/>
    <d v="2025-06-17T00:00:00"/>
    <x v="2"/>
    <x v="1"/>
    <x v="5"/>
    <x v="26"/>
    <x v="2"/>
    <x v="1"/>
    <x v="1"/>
    <x v="0"/>
    <x v="33"/>
    <x v="0"/>
    <x v="13"/>
    <x v="1"/>
    <x v="1"/>
    <x v="0"/>
  </r>
  <r>
    <s v="CADASTRO DE PESSOA JURÍDICA"/>
    <s v="N/I"/>
    <x v="0"/>
    <s v="Carlito Lopes de Oliveira Junior"/>
    <s v="Vila Capixaba"/>
    <s v="TERCEIRO"/>
    <s v="Duque de Caxias"/>
    <s v="Homem cisgênero"/>
    <s v="BRANCA"/>
    <s v="NULL"/>
    <s v="NULL"/>
    <s v="NULL"/>
    <s v="Não"/>
    <s v="NULL"/>
    <s v="De 1 a 3 salários-mínimos"/>
    <s v="NULL"/>
    <s v="NULL"/>
    <s v="NULL"/>
    <s v="NULL"/>
    <s v="NULL"/>
    <s v="De 20 a 29 anos"/>
    <s v="Superior completo"/>
    <s v="Presidente"/>
    <s v="53626637 CARLITO LOPES DE OLIVEIRA JUNIOR"/>
    <s v="Microempreendedor Individual (MEI)"/>
    <m/>
    <s v="Simples Nacional"/>
    <s v="Vila Capixaba"/>
    <s v="TERCEIRO"/>
    <s v="Duque de Caxias "/>
    <s v="2025-01-1615:49:27"/>
    <d v="2025-06-03T00:00:00"/>
    <x v="1"/>
    <x v="1"/>
    <x v="0"/>
    <x v="45"/>
    <x v="6"/>
    <x v="1"/>
    <x v="1"/>
    <x v="0"/>
    <x v="34"/>
    <x v="1"/>
    <x v="0"/>
    <x v="1"/>
    <x v="0"/>
    <x v="2"/>
  </r>
  <r>
    <s v="CADASTRO DE PESSOAS FÍSICAS"/>
    <s v="Produtor"/>
    <x v="1"/>
    <s v="Michel Santana Massolar da Silva "/>
    <s v="Engenho do Porto"/>
    <s v="PRIMEIRO"/>
    <s v="DUQUE DE CAXIAS "/>
    <s v="Homem cisgênero"/>
    <s v="BRANCA"/>
    <s v="NÃO ESTOU INSERIDO"/>
    <s v="CASA"/>
    <s v="NÃO POSSUI"/>
    <s v="Não"/>
    <s v="NÃO"/>
    <s v="Até 1 salário-mínimo"/>
    <s v="Não recebo"/>
    <s v="SIM"/>
    <s v="NÃO"/>
    <s v="NÃO"/>
    <s v="NÃO"/>
    <s v="De 30 a 39 anos"/>
    <s v="Superior completo"/>
    <s v="NULL"/>
    <s v="NULL"/>
    <s v="NULL"/>
    <s v="NULL"/>
    <s v="NULL"/>
    <s v="NULL"/>
    <s v="NULL"/>
    <s v="NULL"/>
    <s v="2025-06-1721:26:23"/>
    <d v="2025-06-17T00:00:00"/>
    <x v="3"/>
    <x v="1"/>
    <x v="0"/>
    <x v="46"/>
    <x v="3"/>
    <x v="3"/>
    <x v="4"/>
    <x v="2"/>
    <x v="9"/>
    <x v="0"/>
    <x v="37"/>
    <x v="1"/>
    <x v="0"/>
    <x v="0"/>
  </r>
  <r>
    <s v="CADASTRO DE PESSOAS FÍSICAS"/>
    <s v="Artista"/>
    <x v="1"/>
    <s v="Rodrigo da Costa Pontes"/>
    <s v="Olavo Bilac"/>
    <s v="PRIMEIRO"/>
    <s v="Duque de Caxias"/>
    <s v="Homem cisgênero"/>
    <s v="PARDA"/>
    <s v="NÃO ESTOU INSERIDO"/>
    <s v="CASA"/>
    <s v="PRÓPRIO"/>
    <s v="Não"/>
    <s v="NÃO"/>
    <s v="De 1 a 3 salários-mínimos"/>
    <s v="Não recebo"/>
    <s v="NÃO"/>
    <s v="NÃO"/>
    <s v="NÃO"/>
    <s v="SIM"/>
    <s v="De 30 a 39 anos"/>
    <s v="Superior completo"/>
    <s v="NULL"/>
    <s v="NULL"/>
    <s v="NULL"/>
    <s v="NULL"/>
    <s v="NULL"/>
    <s v="NULL"/>
    <s v="NULL"/>
    <s v="NULL"/>
    <s v="2025-06-0113:25:52"/>
    <d v="2025-06-01T00:00:00"/>
    <x v="2"/>
    <x v="3"/>
    <x v="1"/>
    <x v="47"/>
    <x v="2"/>
    <x v="1"/>
    <x v="1"/>
    <x v="2"/>
    <x v="26"/>
    <x v="0"/>
    <x v="34"/>
    <x v="0"/>
    <x v="2"/>
    <x v="1"/>
  </r>
  <r>
    <s v="CADASTRO DE PESSOAS FÍSICAS"/>
    <s v="Artista"/>
    <x v="4"/>
    <s v="Estefano Moraes de Abreu"/>
    <s v="Jardim Gramacho"/>
    <s v="PRIMEIRO"/>
    <s v="Duque de Caxias"/>
    <s v="Pessoa não-binária"/>
    <s v="BRANCA"/>
    <s v="NÃO ESTOU INSERIDO"/>
    <s v="CASA"/>
    <s v="CEDIDO"/>
    <s v="Não"/>
    <s v="SIM"/>
    <s v="De 5 a 10 salários-mínimos"/>
    <s v="Não recebo"/>
    <s v="SIM"/>
    <s v="SIM"/>
    <s v="NÃO"/>
    <s v="SIM"/>
    <s v="De 30 a 39 anos"/>
    <s v="Pós-graduação completo"/>
    <s v="NULL"/>
    <s v="NULL"/>
    <s v="NULL"/>
    <s v="NULL"/>
    <s v="NULL"/>
    <s v="NULL"/>
    <s v="NULL"/>
    <s v="NULL"/>
    <s v="2025-05-3015:43:59"/>
    <d v="2025-05-30T00:00:00"/>
    <x v="3"/>
    <x v="0"/>
    <x v="0"/>
    <x v="48"/>
    <x v="2"/>
    <x v="1"/>
    <x v="1"/>
    <x v="0"/>
    <x v="35"/>
    <x v="0"/>
    <x v="38"/>
    <x v="1"/>
    <x v="1"/>
    <x v="0"/>
  </r>
  <r>
    <s v="CADASTRO DE PESSOAS FÍSICAS"/>
    <s v="Produtor"/>
    <x v="5"/>
    <s v="ANDREA DE MELLO VIEIRA SIQUEIRA"/>
    <s v="Centro"/>
    <s v="PRIMEIRO"/>
    <s v="Duque de Caxias"/>
    <s v="Mulher cisgênero"/>
    <s v="PARDA"/>
    <s v="NÃO ESTOU INSERIDO"/>
    <s v="CASA"/>
    <s v="PRÓPRIO"/>
    <s v="Não"/>
    <s v="NÃO"/>
    <s v="De 1 a 3 salários-mínimos"/>
    <s v="Não recebo"/>
    <s v="SIM"/>
    <s v="NÃO"/>
    <s v="NÃO"/>
    <s v="SIM"/>
    <s v="40 a 49 anos"/>
    <s v="Superior completo"/>
    <s v="NULL"/>
    <s v="NULL"/>
    <s v="NULL"/>
    <s v="NULL"/>
    <s v="NULL"/>
    <s v="NULL"/>
    <s v="NULL"/>
    <s v="NULL"/>
    <s v="2025-06-1208:13:09"/>
    <d v="2025-06-12T00:00:00"/>
    <x v="0"/>
    <x v="3"/>
    <x v="1"/>
    <x v="1"/>
    <x v="2"/>
    <x v="1"/>
    <x v="1"/>
    <x v="0"/>
    <x v="34"/>
    <x v="0"/>
    <x v="20"/>
    <x v="1"/>
    <x v="1"/>
    <x v="1"/>
  </r>
  <r>
    <s v="CADASTRO DE PESSOA JURÍDICA"/>
    <s v="N/I"/>
    <x v="4"/>
    <s v="FERNANDO DI GIORGIO RIBEIRO ESTEVES"/>
    <s v="Barra da Tijuca"/>
    <s v="PRIMEIRO"/>
    <s v="Rio de Janeiro"/>
    <s v="Homem cisgênero"/>
    <s v="PARDA"/>
    <s v="NULL"/>
    <s v="NULL"/>
    <s v="NULL"/>
    <s v="Não"/>
    <s v="NULL"/>
    <s v="De 3 a 5 salários-mínimos"/>
    <s v="NULL"/>
    <s v="NULL"/>
    <s v="NULL"/>
    <s v="NULL"/>
    <s v="NULL"/>
    <s v="De 50 a 59 anos"/>
    <s v="Superior completo"/>
    <s v="Presidente"/>
    <s v="Instituto Rios de Assistência Social"/>
    <s v="Organização sem fins lucrativos (ONGs; organizações filantrópicas; entidades de classe; cooperativas, associações, fundações e outras)"/>
    <s v="Instituto Rios de Assistência Social"/>
    <s v="Não se aplica"/>
    <s v="Penha"/>
    <s v="PRIMEIRO"/>
    <s v="Rio de Janeiro"/>
    <s v="2025-06-1619:15:38"/>
    <d v="2025-06-16T00:00:00"/>
    <x v="2"/>
    <x v="1"/>
    <x v="0"/>
    <x v="49"/>
    <x v="1"/>
    <x v="6"/>
    <x v="1"/>
    <x v="0"/>
    <x v="0"/>
    <x v="0"/>
    <x v="0"/>
    <x v="1"/>
    <x v="1"/>
    <x v="1"/>
  </r>
  <r>
    <s v="CADASTRO DE PESSOAS FÍSICAS"/>
    <s v="Artista"/>
    <x v="4"/>
    <s v="Gilnei Lima dos Santos"/>
    <s v="Vila Rosário"/>
    <s v="SEGUNDO"/>
    <s v="Duque de Caxias"/>
    <s v="Homem cisgênero"/>
    <s v="PARDA"/>
    <s v="NÃO ESTOU INSERIDO"/>
    <s v="CASA"/>
    <s v="PRÓPRIO"/>
    <s v="Não"/>
    <s v="NÃO"/>
    <s v="De 3 a 5 salários-mínimos"/>
    <s v="Não recebo"/>
    <s v="SIM"/>
    <s v="NÃO"/>
    <s v="NÃO"/>
    <s v="NÃO"/>
    <s v="40 a 49 anos"/>
    <s v="Superior completo"/>
    <s v="NULL"/>
    <s v="NULL"/>
    <s v="NULL"/>
    <s v="NULL"/>
    <s v="NULL"/>
    <s v="NULL"/>
    <s v="NULL"/>
    <s v="NULL"/>
    <s v="2025-06-2115:56:24"/>
    <d v="2025-06-21T00:00:00"/>
    <x v="0"/>
    <x v="1"/>
    <x v="3"/>
    <x v="50"/>
    <x v="2"/>
    <x v="1"/>
    <x v="3"/>
    <x v="0"/>
    <x v="36"/>
    <x v="1"/>
    <x v="39"/>
    <x v="1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8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9">
  <location ref="Z3:AA7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5">
        <item x="1"/>
        <item x="3"/>
        <item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4" showAll="0"/>
    <pivotField numFmtId="4" showAll="0"/>
    <pivotField showAll="0"/>
  </pivotFields>
  <rowFields count="1">
    <field x="39"/>
  </rowFields>
  <rowItems count="4">
    <i>
      <x/>
    </i>
    <i>
      <x v="2"/>
    </i>
    <i>
      <x v="3"/>
    </i>
    <i t="grand">
      <x/>
    </i>
  </rowItems>
  <colItems count="1">
    <i/>
  </colItems>
  <dataFields count="1">
    <dataField name="Contagem de Nome" fld="3" subtotal="count" baseField="0" baseItem="0"/>
  </dataField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ela dinâmica11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1">
  <location ref="AL3:AM13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41">
        <item x="0"/>
        <item x="18"/>
        <item x="28"/>
        <item x="2"/>
        <item x="12"/>
        <item x="37"/>
        <item x="4"/>
        <item x="13"/>
        <item x="36"/>
        <item x="15"/>
        <item x="24"/>
        <item x="6"/>
        <item x="23"/>
        <item x="20"/>
        <item x="27"/>
        <item x="3"/>
        <item x="1"/>
        <item x="30"/>
        <item x="29"/>
        <item x="35"/>
        <item x="26"/>
        <item x="25"/>
        <item x="7"/>
        <item x="11"/>
        <item x="38"/>
        <item x="19"/>
        <item x="21"/>
        <item x="32"/>
        <item x="34"/>
        <item x="22"/>
        <item x="10"/>
        <item x="16"/>
        <item x="14"/>
        <item x="33"/>
        <item x="9"/>
        <item x="5"/>
        <item x="31"/>
        <item x="39"/>
        <item x="8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4" showAll="0"/>
    <pivotField numFmtId="4" showAll="0"/>
    <pivotField showAll="0"/>
  </pivotFields>
  <rowFields count="1">
    <field x="42"/>
  </rowFields>
  <rowItems count="10">
    <i>
      <x v="15"/>
    </i>
    <i>
      <x/>
    </i>
    <i>
      <x v="16"/>
    </i>
    <i>
      <x v="5"/>
    </i>
    <i>
      <x v="6"/>
    </i>
    <i>
      <x v="3"/>
    </i>
    <i>
      <x v="30"/>
    </i>
    <i>
      <x v="29"/>
    </i>
    <i>
      <x v="28"/>
    </i>
    <i t="grand">
      <x/>
    </i>
  </rowItems>
  <colItems count="1">
    <i/>
  </colItems>
  <dataFields count="1">
    <dataField name="Contagem de Nome" fld="3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8">
  <location ref="D3:E7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axis="axisRow" showAll="0" sortType="ascending">
      <items count="5">
        <item x="1"/>
        <item x="3"/>
        <item x="0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showAll="0"/>
  </pivotFields>
  <rowFields count="1">
    <field x="33"/>
  </rowFields>
  <rowItems count="4">
    <i>
      <x v="1"/>
    </i>
    <i>
      <x/>
    </i>
    <i>
      <x v="2"/>
    </i>
    <i t="grand">
      <x/>
    </i>
  </rowItems>
  <colItems count="1">
    <i/>
  </colItems>
  <dataFields count="1">
    <dataField name="Contagem de Nome" fld="3" subtotal="count" baseField="0" baseItem="0"/>
  </dataField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40">
  <location ref="A3:B8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axis="axisRow" showAll="0" sortType="ascending">
      <items count="5">
        <item x="1"/>
        <item x="0"/>
        <item x="3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showAll="0"/>
  </pivotFields>
  <rowFields count="1">
    <field x="32"/>
  </rowFields>
  <rowItems count="5">
    <i>
      <x v="2"/>
    </i>
    <i>
      <x v="1"/>
    </i>
    <i>
      <x/>
    </i>
    <i>
      <x v="3"/>
    </i>
    <i t="grand">
      <x/>
    </i>
  </rowItems>
  <colItems count="1">
    <i/>
  </colItems>
  <dataFields count="1">
    <dataField name="Contagem de Nome" fld="3" subtotal="count" baseField="0" baseItem="0"/>
  </dataFields>
  <chartFormats count="4"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Tabela dinâmica6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7">
  <location ref="S3:T8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axis="axisRow" showAll="0" sortType="ascending">
      <items count="9">
        <item x="6"/>
        <item x="5"/>
        <item x="3"/>
        <item x="4"/>
        <item x="0"/>
        <item x="7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numFmtId="4" showAll="0"/>
    <pivotField numFmtId="4" showAll="0"/>
    <pivotField showAll="0"/>
  </pivotFields>
  <rowFields count="1">
    <field x="37"/>
  </rowFields>
  <rowItems count="5">
    <i>
      <x v="3"/>
    </i>
    <i>
      <x v="2"/>
    </i>
    <i>
      <x v="6"/>
    </i>
    <i>
      <x v="7"/>
    </i>
    <i t="grand">
      <x/>
    </i>
  </rowItems>
  <colItems count="1">
    <i/>
  </colItems>
  <dataFields count="1">
    <dataField name="Contagem de Nome" fld="3" subtotal="count" baseField="0" baseItem="0"/>
  </dataField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Tabela dinâmica7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7">
  <location ref="W3:X9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axis="axisRow" showAll="0" sortType="ascending">
      <items count="9">
        <item x="7"/>
        <item x="5"/>
        <item x="4"/>
        <item x="6"/>
        <item x="3"/>
        <item x="0"/>
        <item x="2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numFmtId="4" showAll="0"/>
    <pivotField numFmtId="4" showAll="0"/>
    <pivotField showAll="0"/>
  </pivotFields>
  <rowFields count="1">
    <field x="38"/>
  </rowFields>
  <rowItems count="6">
    <i>
      <x v="5"/>
    </i>
    <i>
      <x v="2"/>
    </i>
    <i>
      <x v="6"/>
    </i>
    <i>
      <x v="3"/>
    </i>
    <i>
      <x v="7"/>
    </i>
    <i t="grand">
      <x/>
    </i>
  </rowItems>
  <colItems count="1">
    <i/>
  </colItems>
  <dataFields count="1">
    <dataField name="Contagem de Nome" fld="3" subtotal="count" baseField="0" baseItem="0"/>
  </dataField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9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5">
  <location ref="AC3:AD12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38">
        <item x="4"/>
        <item x="8"/>
        <item x="9"/>
        <item x="3"/>
        <item x="24"/>
        <item x="23"/>
        <item x="22"/>
        <item x="18"/>
        <item x="20"/>
        <item x="2"/>
        <item x="0"/>
        <item x="30"/>
        <item x="15"/>
        <item x="25"/>
        <item x="31"/>
        <item x="19"/>
        <item x="27"/>
        <item x="13"/>
        <item x="33"/>
        <item x="34"/>
        <item x="1"/>
        <item x="32"/>
        <item x="29"/>
        <item x="26"/>
        <item x="16"/>
        <item x="28"/>
        <item x="17"/>
        <item x="12"/>
        <item x="35"/>
        <item x="14"/>
        <item x="7"/>
        <item x="10"/>
        <item x="21"/>
        <item x="6"/>
        <item x="11"/>
        <item x="36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numFmtId="4" showAll="0"/>
    <pivotField numFmtId="4" showAll="0"/>
    <pivotField showAll="0"/>
  </pivotFields>
  <rowFields count="1">
    <field x="40"/>
  </rowFields>
  <rowItems count="9">
    <i>
      <x v="5"/>
    </i>
    <i>
      <x v="2"/>
    </i>
    <i>
      <x v="3"/>
    </i>
    <i>
      <x v="4"/>
    </i>
    <i>
      <x v="13"/>
    </i>
    <i>
      <x v="23"/>
    </i>
    <i>
      <x v="20"/>
    </i>
    <i>
      <x v="9"/>
    </i>
    <i t="grand">
      <x/>
    </i>
  </rowItems>
  <colItems count="1">
    <i/>
  </colItems>
  <dataFields count="1">
    <dataField name="Contagem de Nome" fld="3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dinâmica4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7">
  <location ref="J3:K13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axis="axisRow" showAll="0" sortType="ascending">
      <items count="52">
        <item x="4"/>
        <item x="47"/>
        <item x="2"/>
        <item x="29"/>
        <item x="41"/>
        <item x="33"/>
        <item x="23"/>
        <item x="7"/>
        <item x="3"/>
        <item x="48"/>
        <item x="25"/>
        <item x="32"/>
        <item x="19"/>
        <item x="31"/>
        <item x="30"/>
        <item x="49"/>
        <item x="43"/>
        <item x="46"/>
        <item x="45"/>
        <item x="24"/>
        <item x="44"/>
        <item x="14"/>
        <item x="22"/>
        <item x="27"/>
        <item x="8"/>
        <item x="37"/>
        <item x="38"/>
        <item x="35"/>
        <item x="17"/>
        <item x="12"/>
        <item x="20"/>
        <item x="9"/>
        <item x="42"/>
        <item x="39"/>
        <item x="10"/>
        <item x="18"/>
        <item x="26"/>
        <item x="1"/>
        <item x="0"/>
        <item x="11"/>
        <item x="16"/>
        <item x="28"/>
        <item x="34"/>
        <item x="13"/>
        <item x="15"/>
        <item x="50"/>
        <item x="21"/>
        <item x="36"/>
        <item x="6"/>
        <item x="5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showAll="0"/>
  </pivotFields>
  <rowFields count="1">
    <field x="35"/>
  </rowFields>
  <rowItems count="10">
    <i>
      <x v="8"/>
    </i>
    <i>
      <x v="1"/>
    </i>
    <i>
      <x v="17"/>
    </i>
    <i>
      <x v="3"/>
    </i>
    <i>
      <x v="29"/>
    </i>
    <i>
      <x v="2"/>
    </i>
    <i>
      <x v="37"/>
    </i>
    <i>
      <x v="50"/>
    </i>
    <i>
      <x v="6"/>
    </i>
    <i t="grand">
      <x/>
    </i>
  </rowItems>
  <colItems count="1">
    <i/>
  </colItems>
  <dataFields count="1">
    <dataField name="Contagem de Nome" fld="3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dinâmica13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11">
  <location ref="AU3:AV9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numFmtId="4" showAll="0"/>
    <pivotField axis="axisRow" numFmtId="4" showAll="0" sortType="ascending">
      <items count="7">
        <item x="5"/>
        <item x="4"/>
        <item x="0"/>
        <item x="2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44"/>
  </rowFields>
  <rowItems count="6">
    <i>
      <x v="1"/>
    </i>
    <i>
      <x/>
    </i>
    <i>
      <x v="3"/>
    </i>
    <i>
      <x v="2"/>
    </i>
    <i>
      <x v="5"/>
    </i>
    <i t="grand">
      <x/>
    </i>
  </rowItems>
  <colItems count="1">
    <i/>
  </colItems>
  <dataFields count="1">
    <dataField name="Contagem de Nome" fld="3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ela dinâmica14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11">
  <location ref="AX3:AY6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numFmtId="4" showAll="0"/>
    <pivotField numFmtId="4" showAll="0"/>
    <pivotField axis="axisRow" showAll="0" sortType="ascending">
      <items count="5">
        <item x="2"/>
        <item x="0"/>
        <item x="1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45"/>
  </rowFields>
  <rowItems count="3">
    <i>
      <x v="1"/>
    </i>
    <i>
      <x v="2"/>
    </i>
    <i t="grand">
      <x/>
    </i>
  </rowItems>
  <colItems count="1">
    <i/>
  </colItems>
  <dataFields count="1">
    <dataField name="Contagem de Nome" fld="3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ela dinâmica12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10">
  <location ref="AR3:AS8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axis="axisRow" numFmtId="4" showAll="0" sortType="ascending">
      <items count="6">
        <item x="2"/>
        <item x="4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4" showAll="0"/>
    <pivotField showAll="0"/>
  </pivotFields>
  <rowFields count="1">
    <field x="43"/>
  </rowFields>
  <rowItems count="5">
    <i>
      <x v="1"/>
    </i>
    <i>
      <x/>
    </i>
    <i>
      <x v="2"/>
    </i>
    <i>
      <x v="4"/>
    </i>
    <i t="grand">
      <x/>
    </i>
  </rowItems>
  <colItems count="1">
    <i/>
  </colItems>
  <dataFields count="1">
    <dataField name="Contagem de Nome" fld="3" subtotal="count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ela dinâmica3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7">
  <location ref="G3:H9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axis="axisRow" showAll="0" sortType="ascending">
      <items count="7">
        <item x="3"/>
        <item x="4"/>
        <item x="2"/>
        <item x="5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showAll="0"/>
  </pivotFields>
  <rowFields count="1">
    <field x="34"/>
  </rowFields>
  <rowItems count="6">
    <i>
      <x v="3"/>
    </i>
    <i>
      <x/>
    </i>
    <i>
      <x v="5"/>
    </i>
    <i>
      <x v="1"/>
    </i>
    <i>
      <x v="4"/>
    </i>
    <i t="grand">
      <x/>
    </i>
  </rowItems>
  <colItems count="1">
    <i/>
  </colItems>
  <dataFields count="1">
    <dataField name="Contagem de Nome" fld="3" subtotal="count" baseField="0" baseItem="0"/>
  </dataField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ela dinâmica5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7">
  <location ref="P3:Q9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axis="axisRow" showAll="0" sortType="ascending">
      <items count="8">
        <item x="1"/>
        <item x="4"/>
        <item x="3"/>
        <item x="6"/>
        <item x="2"/>
        <item x="5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showAll="0"/>
  </pivotFields>
  <rowFields count="1">
    <field x="36"/>
  </rowFields>
  <rowItems count="6">
    <i>
      <x v="2"/>
    </i>
    <i>
      <x v="5"/>
    </i>
    <i>
      <x/>
    </i>
    <i>
      <x v="3"/>
    </i>
    <i>
      <x v="4"/>
    </i>
    <i t="grand">
      <x/>
    </i>
  </rowItems>
  <colItems count="1">
    <i/>
  </colItems>
  <dataFields count="1">
    <dataField name="Contagem de Nome" fld="3" subtotal="count" baseField="0" baseItem="0"/>
  </dataFields>
  <chartFormats count="2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ela dinâmica10" cacheId="0" applyNumberFormats="0" applyBorderFormats="0" applyFontFormats="0" applyPatternFormats="0" applyAlignmentFormats="0" applyWidthHeightFormats="1" dataCaption="Valores" updatedVersion="5" minRefreshableVersion="3" itemPrintTitles="1" createdVersion="5" indent="0" outline="1" outlineData="1" multipleFieldFilters="0" chartFormat="10">
  <location ref="AI3:AJ5" firstHeaderRow="1" firstDataRow="1" firstDataCol="1"/>
  <pivotFields count="46">
    <pivotField showAll="0"/>
    <pivotField showAll="0"/>
    <pivotField showAll="0">
      <items count="8">
        <item h="1" x="4"/>
        <item h="1" x="2"/>
        <item x="1"/>
        <item h="1" x="3"/>
        <item h="1" x="5"/>
        <item h="1" x="6"/>
        <item h="1"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 sortType="ascending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4">
        <item x="1"/>
        <item x="0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4" showAll="0"/>
    <pivotField numFmtId="4" showAll="0"/>
    <pivotField showAll="0"/>
  </pivotFields>
  <rowFields count="1">
    <field x="41"/>
  </rowFields>
  <rowItems count="2">
    <i>
      <x v="1"/>
    </i>
    <i t="grand">
      <x/>
    </i>
  </rowItems>
  <colItems count="1">
    <i/>
  </colItems>
  <dataFields count="1">
    <dataField name="Contagem de Nome" fld="3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Segmento" sourceName="Segmento">
  <pivotTables>
    <pivotTable tabId="4" name="Tabela dinâmica1"/>
    <pivotTable tabId="4" name="Tabela dinâmica10"/>
    <pivotTable tabId="4" name="Tabela dinâmica11"/>
    <pivotTable tabId="4" name="Tabela dinâmica12"/>
    <pivotTable tabId="4" name="Tabela dinâmica13"/>
    <pivotTable tabId="4" name="Tabela dinâmica14"/>
    <pivotTable tabId="4" name="Tabela dinâmica2"/>
    <pivotTable tabId="4" name="Tabela dinâmica3"/>
    <pivotTable tabId="4" name="Tabela dinâmica4"/>
    <pivotTable tabId="4" name="Tabela dinâmica5"/>
    <pivotTable tabId="4" name="Tabela dinâmica6"/>
    <pivotTable tabId="4" name="Tabela dinâmica7"/>
    <pivotTable tabId="4" name="Tabela dinâmica8"/>
    <pivotTable tabId="4" name="Tabela dinâmica9"/>
  </pivotTables>
  <data>
    <tabular pivotCacheId="1">
      <items count="7">
        <i x="4"/>
        <i x="2"/>
        <i x="1" s="1"/>
        <i x="3"/>
        <i x="5"/>
        <i x="6"/>
        <i x="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" cache="SegmentaçãodeDados_Segmento" caption="Segmento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10" cache="SegmentaçãodeDados_Segmento" caption="Segmento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11" cache="SegmentaçãodeDados_Segmento" caption="Segmento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12" cache="SegmentaçãodeDados_Segmento" caption="Segmento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2" cache="SegmentaçãodeDados_Segmento" caption="Segmento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3" cache="SegmentaçãodeDados_Segmento" caption="Segmento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4" cache="SegmentaçãodeDados_Segmento" caption="Segmento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5" cache="SegmentaçãodeDados_Segmento" caption="Segmento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6" cache="SegmentaçãodeDados_Segmento" caption="Segmento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7" cache="SegmentaçãodeDados_Segmento" caption="Segmento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8" cache="SegmentaçãodeDados_Segmento" caption="Segmento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gmento 9" cache="SegmentaçãodeDados_Segmento" caption="Segmento" rowHeight="241300"/>
</slicers>
</file>

<file path=xl/tables/table1.xml><?xml version="1.0" encoding="utf-8"?>
<table xmlns="http://schemas.openxmlformats.org/spreadsheetml/2006/main" id="1" name="Tabela1" displayName="Tabela1" ref="A1:AT73" totalsRowShown="0" headerRowDxfId="3">
  <autoFilter ref="A1:AT73"/>
  <tableColumns count="46">
    <tableColumn id="1" name="Tipo"/>
    <tableColumn id="2" name="Categoria"/>
    <tableColumn id="3" name="Segmento"/>
    <tableColumn id="4" name="Nome"/>
    <tableColumn id="5" name="Bairro"/>
    <tableColumn id="6" name="Distrito"/>
    <tableColumn id="7" name="Cidade"/>
    <tableColumn id="8" name="Gênero"/>
    <tableColumn id="9" name="Cor/Etnia"/>
    <tableColumn id="10" name="COMUNIDADES TRADICIONAIS DE MATRIZ AFRICANA OU DE TERREIRO"/>
    <tableColumn id="11" name="Tipo de Residência"/>
    <tableColumn id="12" name="Situação do imóvel"/>
    <tableColumn id="13" name="PCD"/>
    <tableColumn id="14" name="LGBTQIA+"/>
    <tableColumn id="15" name="Renda familiar"/>
    <tableColumn id="16" name="Recebe benefício"/>
    <tableColumn id="17" name="Exerce outra atividade remunerada"/>
    <tableColumn id="18" name="Exerce função pública"/>
    <tableColumn id="19" name="Recebe algum provimento"/>
    <tableColumn id="20" name="Possui alguma participação societária"/>
    <tableColumn id="21" name="Faixa de idade"/>
    <tableColumn id="22" name="Escolaridade"/>
    <tableColumn id="23" name="Função"/>
    <tableColumn id="24" name="Razão Social"/>
    <tableColumn id="25" name="Tipo2"/>
    <tableColumn id="26" name="Nome Fantasia"/>
    <tableColumn id="27" name="Enquadramento"/>
    <tableColumn id="28" name="Bairro da empresa"/>
    <tableColumn id="29" name="Distrito da empresa"/>
    <tableColumn id="30" name="Cidade da empresa"/>
    <tableColumn id="31" name="Atualização do cadastro"/>
    <tableColumn id="32" name="Data de envio" dataDxfId="2"/>
    <tableColumn id="33" name="P1"/>
    <tableColumn id="34" name="P2"/>
    <tableColumn id="35" name="P3"/>
    <tableColumn id="36" name="P4"/>
    <tableColumn id="37" name="P5"/>
    <tableColumn id="38" name="P6"/>
    <tableColumn id="39" name="P7"/>
    <tableColumn id="40" name="P8"/>
    <tableColumn id="41" name="P9"/>
    <tableColumn id="42" name="P10"/>
    <tableColumn id="43" name="P11"/>
    <tableColumn id="44" name="P12" dataDxfId="1"/>
    <tableColumn id="45" name="P13" dataDxfId="0"/>
    <tableColumn id="46" name="P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printerSettings" Target="../printerSettings/printerSettings1.bin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microsoft.com/office/2007/relationships/slicer" Target="../slicers/slicer12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55"/>
  <sheetViews>
    <sheetView topLeftCell="AL16" workbookViewId="0">
      <selection activeCell="BA19" sqref="BA19"/>
    </sheetView>
  </sheetViews>
  <sheetFormatPr defaultRowHeight="15" x14ac:dyDescent="0.25"/>
  <cols>
    <col min="1" max="1" width="78" bestFit="1" customWidth="1"/>
    <col min="2" max="2" width="18.85546875" bestFit="1" customWidth="1"/>
    <col min="13" max="13" width="53.140625" bestFit="1" customWidth="1"/>
    <col min="32" max="32" width="32" bestFit="1" customWidth="1"/>
    <col min="35" max="35" width="19.5703125" customWidth="1"/>
    <col min="41" max="41" width="42.5703125" bestFit="1" customWidth="1"/>
    <col min="54" max="54" width="22.85546875" bestFit="1" customWidth="1"/>
  </cols>
  <sheetData>
    <row r="3" spans="1:55" x14ac:dyDescent="0.25">
      <c r="A3" s="7" t="s">
        <v>538</v>
      </c>
      <c r="B3" t="s">
        <v>511</v>
      </c>
      <c r="D3" s="7" t="s">
        <v>538</v>
      </c>
      <c r="E3" t="s">
        <v>511</v>
      </c>
      <c r="G3" s="7" t="s">
        <v>538</v>
      </c>
      <c r="H3" t="s">
        <v>511</v>
      </c>
      <c r="J3" s="7" t="s">
        <v>538</v>
      </c>
      <c r="K3" t="s">
        <v>511</v>
      </c>
      <c r="M3" s="13" t="s">
        <v>510</v>
      </c>
      <c r="N3" s="13"/>
      <c r="P3" s="7" t="s">
        <v>538</v>
      </c>
      <c r="Q3" t="s">
        <v>511</v>
      </c>
      <c r="S3" s="7" t="s">
        <v>538</v>
      </c>
      <c r="T3" t="s">
        <v>511</v>
      </c>
      <c r="W3" s="7" t="s">
        <v>538</v>
      </c>
      <c r="X3" t="s">
        <v>511</v>
      </c>
      <c r="Z3" s="7" t="s">
        <v>538</v>
      </c>
      <c r="AA3" t="s">
        <v>511</v>
      </c>
      <c r="AC3" s="7" t="s">
        <v>538</v>
      </c>
      <c r="AD3" t="s">
        <v>511</v>
      </c>
      <c r="AF3" s="13"/>
      <c r="AG3" s="13"/>
      <c r="AI3" s="7" t="s">
        <v>538</v>
      </c>
      <c r="AJ3" t="s">
        <v>511</v>
      </c>
      <c r="AL3" s="7" t="s">
        <v>538</v>
      </c>
      <c r="AM3" t="s">
        <v>511</v>
      </c>
      <c r="AR3" s="7" t="s">
        <v>538</v>
      </c>
      <c r="AS3" t="s">
        <v>511</v>
      </c>
      <c r="AU3" s="7" t="s">
        <v>538</v>
      </c>
      <c r="AV3" t="s">
        <v>511</v>
      </c>
      <c r="AX3" s="7" t="s">
        <v>538</v>
      </c>
      <c r="AY3" t="s">
        <v>511</v>
      </c>
    </row>
    <row r="4" spans="1:55" x14ac:dyDescent="0.25">
      <c r="A4" s="8" t="s">
        <v>26</v>
      </c>
      <c r="B4" s="9">
        <v>1</v>
      </c>
      <c r="D4" s="8" t="s">
        <v>2</v>
      </c>
      <c r="E4" s="9">
        <v>2</v>
      </c>
      <c r="G4" s="8">
        <v>4</v>
      </c>
      <c r="H4" s="9">
        <v>1</v>
      </c>
      <c r="J4" s="8" t="s">
        <v>61</v>
      </c>
      <c r="K4" s="9">
        <v>1</v>
      </c>
      <c r="L4" s="9"/>
      <c r="M4" s="17" t="s">
        <v>516</v>
      </c>
      <c r="N4" s="15">
        <v>9</v>
      </c>
      <c r="P4" s="8" t="s">
        <v>34</v>
      </c>
      <c r="Q4" s="9">
        <v>1</v>
      </c>
      <c r="S4" s="8" t="s">
        <v>20</v>
      </c>
      <c r="T4" s="9">
        <v>1</v>
      </c>
      <c r="W4" s="8" t="s">
        <v>91</v>
      </c>
      <c r="X4" s="9">
        <v>1</v>
      </c>
      <c r="Z4" s="8" t="s">
        <v>57</v>
      </c>
      <c r="AA4" s="9">
        <v>1</v>
      </c>
      <c r="AC4" s="8" t="s">
        <v>106</v>
      </c>
      <c r="AD4" s="9">
        <v>1</v>
      </c>
      <c r="AE4" s="9"/>
      <c r="AF4" s="20" t="s">
        <v>28</v>
      </c>
      <c r="AG4" s="22">
        <v>0</v>
      </c>
      <c r="AI4" s="8" t="s">
        <v>9</v>
      </c>
      <c r="AJ4" s="9">
        <v>10</v>
      </c>
      <c r="AL4" s="8" t="s">
        <v>64</v>
      </c>
      <c r="AM4" s="9">
        <v>1</v>
      </c>
      <c r="AN4" s="9"/>
      <c r="AO4" s="23" t="s">
        <v>537</v>
      </c>
      <c r="AP4" s="22">
        <v>3</v>
      </c>
      <c r="AR4" s="10">
        <v>12000</v>
      </c>
      <c r="AS4" s="9">
        <v>1</v>
      </c>
      <c r="AU4" s="10">
        <v>25000</v>
      </c>
      <c r="AV4" s="9">
        <v>1</v>
      </c>
      <c r="AX4" s="8" t="s">
        <v>17</v>
      </c>
      <c r="AY4" s="9">
        <v>3</v>
      </c>
      <c r="BB4" s="13" t="s">
        <v>540</v>
      </c>
      <c r="BC4" s="13">
        <v>3</v>
      </c>
    </row>
    <row r="5" spans="1:55" x14ac:dyDescent="0.25">
      <c r="A5" s="8" t="s">
        <v>1</v>
      </c>
      <c r="B5" s="9">
        <v>2</v>
      </c>
      <c r="D5" s="8" t="s">
        <v>13</v>
      </c>
      <c r="E5" s="9">
        <v>2</v>
      </c>
      <c r="G5" s="8">
        <v>1</v>
      </c>
      <c r="H5" s="9">
        <v>1</v>
      </c>
      <c r="J5" s="8" t="s">
        <v>33</v>
      </c>
      <c r="K5" s="9">
        <v>1</v>
      </c>
      <c r="L5" s="9"/>
      <c r="M5" s="16" t="s">
        <v>514</v>
      </c>
      <c r="N5" s="15">
        <v>10</v>
      </c>
      <c r="P5" s="8" t="s">
        <v>19</v>
      </c>
      <c r="Q5" s="9">
        <v>1</v>
      </c>
      <c r="S5" s="8" t="s">
        <v>34</v>
      </c>
      <c r="T5" s="9">
        <v>1</v>
      </c>
      <c r="W5" s="8" t="s">
        <v>34</v>
      </c>
      <c r="X5" s="9">
        <v>1</v>
      </c>
      <c r="Z5" s="8" t="s">
        <v>34</v>
      </c>
      <c r="AA5" s="9">
        <v>3</v>
      </c>
      <c r="AC5" s="8" t="s">
        <v>22</v>
      </c>
      <c r="AD5" s="9">
        <v>1</v>
      </c>
      <c r="AE5" s="9"/>
      <c r="AF5" s="20" t="s">
        <v>57</v>
      </c>
      <c r="AG5" s="22">
        <v>2</v>
      </c>
      <c r="AI5" s="8" t="s">
        <v>539</v>
      </c>
      <c r="AJ5" s="9">
        <v>10</v>
      </c>
      <c r="AL5" s="8" t="s">
        <v>59</v>
      </c>
      <c r="AM5" s="9">
        <v>1</v>
      </c>
      <c r="AN5" s="9"/>
      <c r="AO5" s="23" t="s">
        <v>535</v>
      </c>
      <c r="AP5" s="22">
        <v>13</v>
      </c>
      <c r="AR5" s="10">
        <v>10000</v>
      </c>
      <c r="AS5" s="9">
        <v>1</v>
      </c>
      <c r="AU5" s="10">
        <v>20000</v>
      </c>
      <c r="AV5" s="9">
        <v>1</v>
      </c>
      <c r="AX5" s="8" t="s">
        <v>11</v>
      </c>
      <c r="AY5" s="9">
        <v>7</v>
      </c>
      <c r="BB5" s="13" t="s">
        <v>541</v>
      </c>
      <c r="BC5" s="13">
        <v>8</v>
      </c>
    </row>
    <row r="6" spans="1:55" x14ac:dyDescent="0.25">
      <c r="A6" s="8" t="s">
        <v>43</v>
      </c>
      <c r="B6" s="9">
        <v>3</v>
      </c>
      <c r="D6" s="8" t="s">
        <v>7</v>
      </c>
      <c r="E6" s="9">
        <v>6</v>
      </c>
      <c r="G6" s="8" t="s">
        <v>34</v>
      </c>
      <c r="H6" s="9">
        <v>1</v>
      </c>
      <c r="J6" s="8" t="s">
        <v>37</v>
      </c>
      <c r="K6" s="9">
        <v>1</v>
      </c>
      <c r="L6" s="9"/>
      <c r="M6" s="14" t="s">
        <v>512</v>
      </c>
      <c r="N6" s="15">
        <v>11</v>
      </c>
      <c r="P6" s="8" t="s">
        <v>57</v>
      </c>
      <c r="Q6" s="9">
        <v>1</v>
      </c>
      <c r="S6" s="8" t="s">
        <v>54</v>
      </c>
      <c r="T6" s="9">
        <v>2</v>
      </c>
      <c r="W6" s="8" t="s">
        <v>62</v>
      </c>
      <c r="X6" s="9">
        <v>1</v>
      </c>
      <c r="Z6" s="8" t="s">
        <v>7</v>
      </c>
      <c r="AA6" s="9">
        <v>6</v>
      </c>
      <c r="AC6" s="8" t="s">
        <v>63</v>
      </c>
      <c r="AD6" s="9">
        <v>1</v>
      </c>
      <c r="AE6" s="9"/>
      <c r="AF6" s="23" t="s">
        <v>34</v>
      </c>
      <c r="AG6" s="22">
        <v>3</v>
      </c>
      <c r="AL6" s="8" t="s">
        <v>130</v>
      </c>
      <c r="AM6" s="9">
        <v>1</v>
      </c>
      <c r="AN6" s="9"/>
      <c r="AO6" s="23" t="s">
        <v>532</v>
      </c>
      <c r="AP6" s="22">
        <v>14</v>
      </c>
      <c r="AR6" s="10">
        <v>15000</v>
      </c>
      <c r="AS6" s="9">
        <v>2</v>
      </c>
      <c r="AU6" s="10">
        <v>40000</v>
      </c>
      <c r="AV6" s="9">
        <v>2</v>
      </c>
      <c r="AX6" s="8" t="s">
        <v>539</v>
      </c>
      <c r="AY6" s="9">
        <v>10</v>
      </c>
      <c r="BB6" s="13" t="s">
        <v>542</v>
      </c>
      <c r="BC6" s="13">
        <v>8</v>
      </c>
    </row>
    <row r="7" spans="1:55" x14ac:dyDescent="0.25">
      <c r="A7" s="8" t="s">
        <v>12</v>
      </c>
      <c r="B7" s="9">
        <v>4</v>
      </c>
      <c r="D7" s="8" t="s">
        <v>539</v>
      </c>
      <c r="E7" s="9">
        <v>10</v>
      </c>
      <c r="G7" s="8">
        <v>2</v>
      </c>
      <c r="H7" s="9">
        <v>2</v>
      </c>
      <c r="J7" s="8" t="s">
        <v>39</v>
      </c>
      <c r="K7" s="9">
        <v>1</v>
      </c>
      <c r="L7" s="9"/>
      <c r="M7" s="14" t="s">
        <v>519</v>
      </c>
      <c r="N7" s="15">
        <v>12</v>
      </c>
      <c r="P7" s="8" t="s">
        <v>20</v>
      </c>
      <c r="Q7" s="9">
        <v>2</v>
      </c>
      <c r="S7" s="8" t="s">
        <v>5</v>
      </c>
      <c r="T7" s="9">
        <v>6</v>
      </c>
      <c r="W7" s="8" t="s">
        <v>21</v>
      </c>
      <c r="X7" s="9">
        <v>1</v>
      </c>
      <c r="Z7" s="8" t="s">
        <v>539</v>
      </c>
      <c r="AA7" s="9">
        <v>10</v>
      </c>
      <c r="AC7" s="8" t="s">
        <v>55</v>
      </c>
      <c r="AD7" s="9">
        <v>1</v>
      </c>
      <c r="AE7" s="9"/>
      <c r="AF7" s="23" t="s">
        <v>525</v>
      </c>
      <c r="AG7" s="22">
        <v>11</v>
      </c>
      <c r="AL7" s="8" t="s">
        <v>38</v>
      </c>
      <c r="AM7" s="9">
        <v>1</v>
      </c>
      <c r="AN7" s="9"/>
      <c r="AO7" s="23" t="s">
        <v>536</v>
      </c>
      <c r="AP7" s="22">
        <v>14</v>
      </c>
      <c r="AR7" s="10">
        <v>20000</v>
      </c>
      <c r="AS7" s="9">
        <v>6</v>
      </c>
      <c r="AU7" s="10">
        <v>30000</v>
      </c>
      <c r="AV7" s="9">
        <v>3</v>
      </c>
      <c r="BB7" s="13" t="s">
        <v>543</v>
      </c>
      <c r="BC7" s="13">
        <v>9</v>
      </c>
    </row>
    <row r="8" spans="1:55" x14ac:dyDescent="0.25">
      <c r="A8" s="8" t="s">
        <v>539</v>
      </c>
      <c r="B8" s="9">
        <v>10</v>
      </c>
      <c r="G8" s="8">
        <v>5</v>
      </c>
      <c r="H8" s="9">
        <v>5</v>
      </c>
      <c r="J8" s="8" t="s">
        <v>99</v>
      </c>
      <c r="K8" s="9">
        <v>1</v>
      </c>
      <c r="L8" s="9"/>
      <c r="M8" s="14" t="s">
        <v>517</v>
      </c>
      <c r="N8" s="15">
        <v>13</v>
      </c>
      <c r="P8" s="8" t="s">
        <v>4</v>
      </c>
      <c r="Q8" s="9">
        <v>5</v>
      </c>
      <c r="S8" s="8" t="s">
        <v>539</v>
      </c>
      <c r="T8" s="9">
        <v>10</v>
      </c>
      <c r="W8" s="8" t="s">
        <v>6</v>
      </c>
      <c r="X8" s="9">
        <v>6</v>
      </c>
      <c r="AC8" s="8" t="s">
        <v>120</v>
      </c>
      <c r="AD8" s="9">
        <v>1</v>
      </c>
      <c r="AE8" s="9"/>
      <c r="AF8" s="20" t="s">
        <v>523</v>
      </c>
      <c r="AG8" s="22">
        <v>19</v>
      </c>
      <c r="AL8" s="8" t="s">
        <v>16</v>
      </c>
      <c r="AM8" s="9">
        <v>1</v>
      </c>
      <c r="AN8" s="9"/>
      <c r="AO8" s="20" t="s">
        <v>533</v>
      </c>
      <c r="AP8" s="22">
        <v>30</v>
      </c>
      <c r="AR8" s="10" t="s">
        <v>539</v>
      </c>
      <c r="AS8" s="9">
        <v>10</v>
      </c>
      <c r="AU8" s="10">
        <v>50000</v>
      </c>
      <c r="AV8" s="9">
        <v>3</v>
      </c>
      <c r="BB8" s="13" t="s">
        <v>544</v>
      </c>
      <c r="BC8" s="13">
        <v>10</v>
      </c>
    </row>
    <row r="9" spans="1:55" x14ac:dyDescent="0.25">
      <c r="G9" s="8" t="s">
        <v>539</v>
      </c>
      <c r="H9" s="9">
        <v>10</v>
      </c>
      <c r="J9" s="8" t="s">
        <v>139</v>
      </c>
      <c r="K9" s="9">
        <v>1</v>
      </c>
      <c r="L9" s="9"/>
      <c r="M9" s="17" t="s">
        <v>515</v>
      </c>
      <c r="N9" s="15">
        <v>18</v>
      </c>
      <c r="P9" s="8" t="s">
        <v>539</v>
      </c>
      <c r="Q9" s="9">
        <v>10</v>
      </c>
      <c r="W9" s="8" t="s">
        <v>539</v>
      </c>
      <c r="X9" s="9">
        <v>10</v>
      </c>
      <c r="AC9" s="8" t="s">
        <v>35</v>
      </c>
      <c r="AD9" s="9">
        <v>1</v>
      </c>
      <c r="AE9" s="9"/>
      <c r="AF9" s="20" t="s">
        <v>529</v>
      </c>
      <c r="AG9" s="22">
        <v>24</v>
      </c>
      <c r="AL9" s="8" t="s">
        <v>140</v>
      </c>
      <c r="AM9" s="9">
        <v>1</v>
      </c>
      <c r="AN9" s="9"/>
      <c r="AO9" s="20" t="s">
        <v>531</v>
      </c>
      <c r="AP9" s="22">
        <v>31</v>
      </c>
      <c r="AU9" s="10" t="s">
        <v>539</v>
      </c>
      <c r="AV9" s="9">
        <v>10</v>
      </c>
      <c r="BB9" s="13" t="s">
        <v>545</v>
      </c>
      <c r="BC9" s="13">
        <v>11</v>
      </c>
    </row>
    <row r="10" spans="1:55" x14ac:dyDescent="0.25">
      <c r="J10" s="8" t="s">
        <v>3</v>
      </c>
      <c r="K10" s="9">
        <v>1</v>
      </c>
      <c r="L10" s="9"/>
      <c r="M10" s="20" t="s">
        <v>522</v>
      </c>
      <c r="N10" s="21">
        <v>23</v>
      </c>
      <c r="AC10" s="8" t="s">
        <v>129</v>
      </c>
      <c r="AD10" s="9">
        <v>1</v>
      </c>
      <c r="AE10" s="9"/>
      <c r="AF10" s="20" t="s">
        <v>527</v>
      </c>
      <c r="AG10" s="22">
        <v>29</v>
      </c>
      <c r="AL10" s="8" t="s">
        <v>56</v>
      </c>
      <c r="AM10" s="9">
        <v>1</v>
      </c>
      <c r="AN10" s="9"/>
      <c r="AO10" s="23" t="s">
        <v>530</v>
      </c>
      <c r="AP10" s="22">
        <v>33</v>
      </c>
      <c r="BB10" s="13" t="s">
        <v>546</v>
      </c>
      <c r="BC10" s="13">
        <v>23</v>
      </c>
    </row>
    <row r="11" spans="1:55" x14ac:dyDescent="0.25">
      <c r="J11" s="8" t="s">
        <v>146</v>
      </c>
      <c r="K11" s="9">
        <v>1</v>
      </c>
      <c r="L11" s="9"/>
      <c r="M11" s="18" t="s">
        <v>520</v>
      </c>
      <c r="N11" s="19">
        <v>24</v>
      </c>
      <c r="AC11" s="8" t="s">
        <v>96</v>
      </c>
      <c r="AD11" s="9">
        <v>3</v>
      </c>
      <c r="AE11" s="9"/>
      <c r="AF11" s="20" t="s">
        <v>528</v>
      </c>
      <c r="AG11" s="22">
        <v>30</v>
      </c>
      <c r="AL11" s="8" t="s">
        <v>148</v>
      </c>
      <c r="AM11" s="9">
        <v>1</v>
      </c>
      <c r="AN11" s="9"/>
      <c r="AO11" s="23" t="s">
        <v>534</v>
      </c>
      <c r="AP11" s="22">
        <v>35</v>
      </c>
    </row>
    <row r="12" spans="1:55" x14ac:dyDescent="0.25">
      <c r="J12" s="8" t="s">
        <v>53</v>
      </c>
      <c r="K12" s="9">
        <v>2</v>
      </c>
      <c r="L12" s="9"/>
      <c r="M12" s="17" t="s">
        <v>518</v>
      </c>
      <c r="N12" s="15">
        <v>26</v>
      </c>
      <c r="AC12" s="8" t="s">
        <v>539</v>
      </c>
      <c r="AD12" s="9">
        <v>10</v>
      </c>
      <c r="AE12" s="9"/>
      <c r="AF12" s="20" t="s">
        <v>526</v>
      </c>
      <c r="AG12" s="22">
        <v>38</v>
      </c>
      <c r="AL12" s="8" t="s">
        <v>36</v>
      </c>
      <c r="AM12" s="9">
        <v>2</v>
      </c>
      <c r="AN12" s="9"/>
      <c r="AO12" s="12"/>
      <c r="AP12" s="9"/>
    </row>
    <row r="13" spans="1:55" x14ac:dyDescent="0.25">
      <c r="J13" s="8" t="s">
        <v>539</v>
      </c>
      <c r="K13" s="9">
        <v>10</v>
      </c>
      <c r="L13" s="9"/>
      <c r="M13" s="14" t="s">
        <v>521</v>
      </c>
      <c r="N13" s="15">
        <v>31</v>
      </c>
      <c r="AE13" s="9"/>
      <c r="AF13" s="23" t="s">
        <v>524</v>
      </c>
      <c r="AG13" s="22">
        <v>41</v>
      </c>
      <c r="AL13" s="8" t="s">
        <v>539</v>
      </c>
      <c r="AM13" s="9">
        <v>10</v>
      </c>
      <c r="AN13" s="9"/>
      <c r="AO13" s="9"/>
      <c r="AP13" s="9"/>
    </row>
    <row r="14" spans="1:55" x14ac:dyDescent="0.25">
      <c r="L14" s="9"/>
      <c r="M14" s="17" t="s">
        <v>513</v>
      </c>
      <c r="N14" s="15">
        <v>38</v>
      </c>
      <c r="AE14" s="9"/>
      <c r="AF14" s="12"/>
      <c r="AG14" s="9"/>
      <c r="AN14" s="9"/>
      <c r="AO14" s="9"/>
      <c r="AP14" s="9"/>
    </row>
    <row r="15" spans="1:55" x14ac:dyDescent="0.25">
      <c r="L15" s="9"/>
      <c r="M15" s="9"/>
      <c r="N15" s="9"/>
      <c r="AE15" s="9"/>
      <c r="AF15" s="9"/>
      <c r="AG15" s="9"/>
      <c r="AN15" s="9"/>
      <c r="AO15" s="9"/>
      <c r="AP15" s="9"/>
    </row>
    <row r="16" spans="1:55" x14ac:dyDescent="0.25">
      <c r="L16" s="9"/>
      <c r="M16" s="9"/>
      <c r="N16" s="9"/>
      <c r="AE16" s="9"/>
      <c r="AF16" s="9"/>
      <c r="AG16" s="9"/>
      <c r="AN16" s="9"/>
      <c r="AO16" s="9"/>
      <c r="AP16" s="9"/>
    </row>
    <row r="17" spans="12:42" x14ac:dyDescent="0.25">
      <c r="L17" s="9"/>
      <c r="M17" s="9"/>
      <c r="N17" s="9"/>
      <c r="AE17" s="9"/>
      <c r="AF17" s="9"/>
      <c r="AG17" s="9"/>
      <c r="AN17" s="9"/>
      <c r="AO17" s="9"/>
      <c r="AP17" s="9"/>
    </row>
    <row r="18" spans="12:42" x14ac:dyDescent="0.25">
      <c r="L18" s="9"/>
      <c r="M18" s="9"/>
      <c r="N18" s="9"/>
      <c r="AE18" s="9"/>
      <c r="AF18" s="9"/>
      <c r="AG18" s="9"/>
      <c r="AN18" s="9"/>
      <c r="AO18" s="9"/>
      <c r="AP18" s="9"/>
    </row>
    <row r="19" spans="12:42" x14ac:dyDescent="0.25">
      <c r="L19" s="9"/>
      <c r="M19" s="9"/>
      <c r="N19" s="9"/>
      <c r="AE19" s="9"/>
      <c r="AF19" s="9"/>
      <c r="AG19" s="9"/>
      <c r="AN19" s="9"/>
      <c r="AO19" s="9"/>
      <c r="AP19" s="9"/>
    </row>
    <row r="20" spans="12:42" x14ac:dyDescent="0.25">
      <c r="L20" s="9"/>
      <c r="M20" s="9"/>
      <c r="N20" s="9"/>
      <c r="AE20" s="9"/>
      <c r="AF20" s="9"/>
      <c r="AG20" s="9"/>
      <c r="AN20" s="9"/>
      <c r="AO20" s="9"/>
      <c r="AP20" s="9"/>
    </row>
    <row r="21" spans="12:42" x14ac:dyDescent="0.25">
      <c r="L21" s="9"/>
      <c r="M21" s="9"/>
      <c r="N21" s="9"/>
      <c r="AE21" s="9"/>
      <c r="AF21" s="9"/>
      <c r="AG21" s="9"/>
      <c r="AN21" s="9"/>
      <c r="AO21" s="9"/>
      <c r="AP21" s="9"/>
    </row>
    <row r="22" spans="12:42" x14ac:dyDescent="0.25">
      <c r="L22" s="9"/>
      <c r="M22" s="9"/>
      <c r="N22" s="9"/>
      <c r="AE22" s="9"/>
      <c r="AF22" s="9"/>
      <c r="AG22" s="9"/>
      <c r="AN22" s="9"/>
      <c r="AO22" s="9"/>
      <c r="AP22" s="9"/>
    </row>
    <row r="23" spans="12:42" x14ac:dyDescent="0.25">
      <c r="L23" s="9"/>
      <c r="M23" s="9"/>
      <c r="N23" s="9"/>
      <c r="AE23" s="9"/>
      <c r="AF23" s="9"/>
      <c r="AG23" s="9"/>
      <c r="AN23" s="9"/>
      <c r="AO23" s="9"/>
      <c r="AP23" s="9"/>
    </row>
    <row r="24" spans="12:42" x14ac:dyDescent="0.25">
      <c r="L24" s="9"/>
      <c r="M24" s="9"/>
      <c r="N24" s="9"/>
      <c r="AE24" s="9"/>
      <c r="AF24" s="9"/>
      <c r="AG24" s="9"/>
      <c r="AN24" s="9"/>
      <c r="AO24" s="9"/>
      <c r="AP24" s="9"/>
    </row>
    <row r="25" spans="12:42" x14ac:dyDescent="0.25">
      <c r="L25" s="9"/>
      <c r="M25" s="9"/>
      <c r="N25" s="9"/>
      <c r="AE25" s="9"/>
      <c r="AF25" s="9"/>
      <c r="AG25" s="9"/>
      <c r="AN25" s="9"/>
      <c r="AO25" s="9"/>
      <c r="AP25" s="9"/>
    </row>
    <row r="26" spans="12:42" x14ac:dyDescent="0.25">
      <c r="L26" s="9"/>
      <c r="M26" s="9"/>
      <c r="N26" s="9"/>
      <c r="AE26" s="9"/>
      <c r="AF26" s="9"/>
      <c r="AG26" s="9"/>
      <c r="AN26" s="9"/>
      <c r="AO26" s="9"/>
      <c r="AP26" s="9"/>
    </row>
    <row r="27" spans="12:42" x14ac:dyDescent="0.25">
      <c r="L27" s="9"/>
      <c r="M27" s="9"/>
      <c r="N27" s="9"/>
      <c r="AE27" s="9"/>
      <c r="AF27" s="9"/>
      <c r="AG27" s="9"/>
      <c r="AN27" s="9"/>
      <c r="AO27" s="9"/>
      <c r="AP27" s="9"/>
    </row>
    <row r="28" spans="12:42" x14ac:dyDescent="0.25">
      <c r="L28" s="9"/>
      <c r="M28" s="9"/>
      <c r="N28" s="9"/>
      <c r="AE28" s="9"/>
      <c r="AF28" s="9"/>
      <c r="AG28" s="9"/>
      <c r="AN28" s="9"/>
      <c r="AO28" s="9"/>
      <c r="AP28" s="9"/>
    </row>
    <row r="29" spans="12:42" x14ac:dyDescent="0.25">
      <c r="L29" s="9"/>
      <c r="M29" s="9"/>
      <c r="N29" s="9"/>
      <c r="AE29" s="9"/>
      <c r="AF29" s="9"/>
      <c r="AG29" s="9"/>
      <c r="AN29" s="9"/>
      <c r="AO29" s="9"/>
      <c r="AP29" s="9"/>
    </row>
    <row r="30" spans="12:42" x14ac:dyDescent="0.25">
      <c r="L30" s="9"/>
      <c r="M30" s="9"/>
      <c r="N30" s="9"/>
      <c r="AE30" s="9"/>
      <c r="AF30" s="9"/>
      <c r="AG30" s="9"/>
      <c r="AN30" s="9"/>
      <c r="AO30" s="9"/>
      <c r="AP30" s="9"/>
    </row>
    <row r="31" spans="12:42" x14ac:dyDescent="0.25">
      <c r="L31" s="9"/>
      <c r="M31" s="9"/>
      <c r="N31" s="9"/>
      <c r="AE31" s="9"/>
      <c r="AF31" s="9"/>
      <c r="AG31" s="9"/>
      <c r="AN31" s="9"/>
      <c r="AO31" s="9"/>
      <c r="AP31" s="9"/>
    </row>
    <row r="32" spans="12:42" x14ac:dyDescent="0.25">
      <c r="L32" s="9"/>
      <c r="M32" s="9"/>
      <c r="N32" s="9"/>
      <c r="AE32" s="9"/>
      <c r="AF32" s="9"/>
      <c r="AG32" s="9"/>
      <c r="AN32" s="9"/>
      <c r="AO32" s="9"/>
      <c r="AP32" s="9"/>
    </row>
    <row r="33" spans="12:42" x14ac:dyDescent="0.25">
      <c r="L33" s="9"/>
      <c r="M33" s="9"/>
      <c r="N33" s="9"/>
      <c r="AE33" s="9"/>
      <c r="AF33" s="9"/>
      <c r="AG33" s="9"/>
      <c r="AN33" s="9"/>
      <c r="AO33" s="9"/>
      <c r="AP33" s="9"/>
    </row>
    <row r="34" spans="12:42" x14ac:dyDescent="0.25">
      <c r="L34" s="9"/>
      <c r="M34" s="9"/>
      <c r="N34" s="9"/>
      <c r="AE34" s="9"/>
      <c r="AF34" s="9"/>
      <c r="AG34" s="9"/>
      <c r="AN34" s="9"/>
      <c r="AO34" s="9"/>
      <c r="AP34" s="9"/>
    </row>
    <row r="35" spans="12:42" x14ac:dyDescent="0.25">
      <c r="L35" s="9"/>
      <c r="M35" s="9"/>
      <c r="N35" s="9"/>
      <c r="AE35" s="9"/>
      <c r="AF35" s="9"/>
      <c r="AG35" s="9"/>
      <c r="AN35" s="9"/>
      <c r="AO35" s="9"/>
      <c r="AP35" s="9"/>
    </row>
    <row r="36" spans="12:42" x14ac:dyDescent="0.25">
      <c r="L36" s="9"/>
      <c r="M36" s="9"/>
      <c r="N36" s="9"/>
      <c r="AE36" s="9"/>
      <c r="AF36" s="9"/>
      <c r="AG36" s="9"/>
      <c r="AN36" s="9"/>
      <c r="AO36" s="9"/>
      <c r="AP36" s="9"/>
    </row>
    <row r="37" spans="12:42" x14ac:dyDescent="0.25">
      <c r="L37" s="9"/>
      <c r="M37" s="9"/>
      <c r="N37" s="9"/>
      <c r="AE37" s="9"/>
      <c r="AF37" s="9"/>
      <c r="AG37" s="9"/>
      <c r="AN37" s="9"/>
      <c r="AO37" s="9"/>
      <c r="AP37" s="9"/>
    </row>
    <row r="38" spans="12:42" x14ac:dyDescent="0.25">
      <c r="L38" s="9"/>
      <c r="M38" s="9"/>
      <c r="N38" s="9"/>
      <c r="AE38" s="9"/>
      <c r="AF38" s="9"/>
      <c r="AG38" s="9"/>
      <c r="AN38" s="9"/>
      <c r="AO38" s="9"/>
      <c r="AP38" s="9"/>
    </row>
    <row r="39" spans="12:42" x14ac:dyDescent="0.25">
      <c r="L39" s="9"/>
      <c r="M39" s="9"/>
      <c r="N39" s="9"/>
      <c r="AE39" s="9"/>
      <c r="AF39" s="9"/>
      <c r="AG39" s="9"/>
      <c r="AN39" s="9"/>
      <c r="AO39" s="9"/>
      <c r="AP39" s="9"/>
    </row>
    <row r="40" spans="12:42" x14ac:dyDescent="0.25">
      <c r="L40" s="9"/>
      <c r="M40" s="9"/>
      <c r="N40" s="9"/>
      <c r="AE40" s="9"/>
      <c r="AF40" s="9"/>
      <c r="AG40" s="9"/>
      <c r="AN40" s="9"/>
      <c r="AO40" s="9"/>
      <c r="AP40" s="9"/>
    </row>
    <row r="41" spans="12:42" x14ac:dyDescent="0.25">
      <c r="L41" s="9"/>
      <c r="M41" s="9"/>
      <c r="N41" s="9"/>
      <c r="AE41" s="9"/>
      <c r="AF41" s="9"/>
      <c r="AG41" s="9"/>
      <c r="AN41" s="9"/>
      <c r="AO41" s="9"/>
      <c r="AP41" s="9"/>
    </row>
    <row r="42" spans="12:42" x14ac:dyDescent="0.25">
      <c r="L42" s="9"/>
      <c r="M42" s="9"/>
      <c r="N42" s="9"/>
      <c r="AN42" s="9"/>
      <c r="AO42" s="9"/>
      <c r="AP42" s="9"/>
    </row>
    <row r="43" spans="12:42" x14ac:dyDescent="0.25">
      <c r="L43" s="9"/>
      <c r="M43" s="9"/>
      <c r="N43" s="9"/>
      <c r="AN43" s="9"/>
      <c r="AO43" s="9"/>
      <c r="AP43" s="9"/>
    </row>
    <row r="44" spans="12:42" x14ac:dyDescent="0.25">
      <c r="L44" s="9"/>
      <c r="M44" s="9"/>
      <c r="N44" s="9"/>
      <c r="AN44" s="9"/>
      <c r="AO44" s="9"/>
      <c r="AP44" s="9"/>
    </row>
    <row r="45" spans="12:42" x14ac:dyDescent="0.25">
      <c r="L45" s="9"/>
      <c r="M45" s="9"/>
      <c r="N45" s="9"/>
    </row>
    <row r="46" spans="12:42" x14ac:dyDescent="0.25">
      <c r="L46" s="9"/>
      <c r="M46" s="9"/>
      <c r="N46" s="9"/>
    </row>
    <row r="47" spans="12:42" x14ac:dyDescent="0.25">
      <c r="L47" s="9"/>
      <c r="M47" s="9"/>
      <c r="N47" s="9"/>
    </row>
    <row r="48" spans="12:42" x14ac:dyDescent="0.25">
      <c r="L48" s="9"/>
      <c r="M48" s="9"/>
      <c r="N48" s="9"/>
    </row>
    <row r="49" spans="12:14" x14ac:dyDescent="0.25">
      <c r="L49" s="9"/>
      <c r="M49" s="9"/>
      <c r="N49" s="9"/>
    </row>
    <row r="50" spans="12:14" x14ac:dyDescent="0.25">
      <c r="L50" s="9"/>
      <c r="M50" s="9"/>
      <c r="N50" s="9"/>
    </row>
    <row r="51" spans="12:14" x14ac:dyDescent="0.25">
      <c r="L51" s="9"/>
      <c r="M51" s="9"/>
      <c r="N51" s="9"/>
    </row>
    <row r="52" spans="12:14" x14ac:dyDescent="0.25">
      <c r="L52" s="9"/>
      <c r="M52" s="9"/>
      <c r="N52" s="9"/>
    </row>
    <row r="53" spans="12:14" x14ac:dyDescent="0.25">
      <c r="L53" s="9"/>
      <c r="M53" s="9"/>
      <c r="N53" s="9"/>
    </row>
    <row r="54" spans="12:14" x14ac:dyDescent="0.25">
      <c r="L54" s="9"/>
      <c r="M54" s="9"/>
      <c r="N54" s="9"/>
    </row>
    <row r="55" spans="12:14" x14ac:dyDescent="0.25">
      <c r="L55" s="9"/>
      <c r="M55" s="9"/>
      <c r="N55" s="9"/>
    </row>
  </sheetData>
  <autoFilter ref="AO3:AP3">
    <sortState ref="AO4:AP11">
      <sortCondition ref="AP3"/>
    </sortState>
  </autoFilter>
  <pageMargins left="0.511811024" right="0.511811024" top="0.78740157499999996" bottom="0.78740157499999996" header="0.31496062000000002" footer="0.31496062000000002"/>
  <pageSetup paperSize="9" orientation="portrait" horizontalDpi="1200" verticalDpi="1200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="96" zoomScaleNormal="96" workbookViewId="0">
      <selection activeCell="E5" sqref="E5:S35"/>
    </sheetView>
  </sheetViews>
  <sheetFormatPr defaultRowHeight="15" x14ac:dyDescent="0.25"/>
  <cols>
    <col min="1" max="16384" width="9.140625" style="11"/>
  </cols>
  <sheetData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M30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E4" sqref="E4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5:M25"/>
  <sheetViews>
    <sheetView workbookViewId="0">
      <selection activeCell="N3" sqref="B3:N27"/>
    </sheetView>
  </sheetViews>
  <sheetFormatPr defaultRowHeight="15" x14ac:dyDescent="0.25"/>
  <cols>
    <col min="1" max="16384" width="9.140625" style="11"/>
  </cols>
  <sheetData>
    <row r="25" spans="8:13" x14ac:dyDescent="0.25">
      <c r="H25" s="28" t="s">
        <v>534</v>
      </c>
      <c r="I25" s="29"/>
      <c r="J25" s="29"/>
      <c r="K25" s="29"/>
      <c r="L25" s="29"/>
      <c r="M25" s="29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" sqref="E4:O27"/>
    </sheetView>
  </sheetViews>
  <sheetFormatPr defaultRowHeight="15" x14ac:dyDescent="0.25"/>
  <cols>
    <col min="1" max="16384" width="9.140625" style="11"/>
  </cols>
  <sheetData/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6" zoomScaleNormal="96" workbookViewId="0">
      <selection activeCell="E4" sqref="E4:P24"/>
    </sheetView>
  </sheetViews>
  <sheetFormatPr defaultRowHeight="15" x14ac:dyDescent="0.25"/>
  <cols>
    <col min="1" max="16384" width="9.140625" style="11"/>
  </cols>
  <sheetData/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" sqref="E5:P26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4" sqref="C4:T34"/>
    </sheetView>
  </sheetViews>
  <sheetFormatPr defaultRowHeight="15" x14ac:dyDescent="0.25"/>
  <cols>
    <col min="1" max="16384" width="9.140625" style="11"/>
  </cols>
  <sheetData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sqref="A1:O25"/>
    </sheetView>
  </sheetViews>
  <sheetFormatPr defaultRowHeight="15" x14ac:dyDescent="0.25"/>
  <cols>
    <col min="1" max="1" width="20.7109375" style="24" bestFit="1" customWidth="1"/>
    <col min="2" max="2" width="9.140625" style="24"/>
    <col min="3" max="3" width="16.85546875" style="24" bestFit="1" customWidth="1"/>
    <col min="4" max="4" width="9.140625" style="24"/>
    <col min="5" max="5" width="18" style="24" bestFit="1" customWidth="1"/>
    <col min="6" max="6" width="9.140625" style="24"/>
    <col min="7" max="7" width="22" style="24" bestFit="1" customWidth="1"/>
    <col min="8" max="9" width="9.140625" style="24"/>
    <col min="10" max="10" width="16.85546875" style="24" bestFit="1" customWidth="1"/>
    <col min="11" max="11" width="9.140625" style="24"/>
    <col min="12" max="12" width="18" style="24" bestFit="1" customWidth="1"/>
    <col min="13" max="13" width="9.140625" style="24"/>
    <col min="14" max="14" width="22" style="24" bestFit="1" customWidth="1"/>
    <col min="15" max="16384" width="9.140625" style="24"/>
  </cols>
  <sheetData>
    <row r="1" spans="1:20" ht="18.75" x14ac:dyDescent="0.3">
      <c r="A1" s="25" t="s">
        <v>547</v>
      </c>
      <c r="B1"/>
      <c r="C1" t="s">
        <v>548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x14ac:dyDescent="0.25">
      <c r="A2" t="s">
        <v>466</v>
      </c>
      <c r="B2" s="26">
        <v>0.152</v>
      </c>
      <c r="C2" s="27">
        <f>C21*0.152</f>
        <v>770893.02679999999</v>
      </c>
      <c r="D2" s="27"/>
      <c r="E2" s="27"/>
      <c r="F2" s="27"/>
      <c r="G2" s="27"/>
      <c r="H2" s="27"/>
      <c r="I2"/>
      <c r="J2"/>
      <c r="K2"/>
      <c r="L2"/>
      <c r="M2"/>
      <c r="N2"/>
      <c r="O2"/>
      <c r="P2"/>
      <c r="Q2"/>
      <c r="R2"/>
      <c r="S2"/>
      <c r="T2"/>
    </row>
    <row r="3" spans="1:20" x14ac:dyDescent="0.25">
      <c r="A3" t="s">
        <v>467</v>
      </c>
      <c r="B3" s="26">
        <v>0.13600000000000001</v>
      </c>
      <c r="C3" s="27">
        <f>C21*0.136</f>
        <v>689746.39240000013</v>
      </c>
      <c r="D3" s="27"/>
      <c r="E3" s="27"/>
      <c r="F3" s="27"/>
      <c r="G3" s="27"/>
      <c r="H3" s="27"/>
      <c r="I3"/>
      <c r="J3"/>
      <c r="K3"/>
      <c r="L3"/>
      <c r="M3"/>
      <c r="N3"/>
      <c r="O3"/>
      <c r="P3"/>
      <c r="Q3"/>
      <c r="R3"/>
      <c r="S3"/>
      <c r="T3"/>
    </row>
    <row r="4" spans="1:20" x14ac:dyDescent="0.25">
      <c r="A4" t="s">
        <v>468</v>
      </c>
      <c r="B4" s="26">
        <v>0.17699999999999999</v>
      </c>
      <c r="C4" s="27">
        <f>C21*0.177</f>
        <v>897684.64305000007</v>
      </c>
      <c r="D4" s="27"/>
      <c r="E4" s="27"/>
      <c r="F4" s="27"/>
      <c r="G4" s="27"/>
      <c r="H4" s="27"/>
      <c r="I4"/>
      <c r="J4"/>
      <c r="K4"/>
      <c r="L4"/>
      <c r="M4"/>
      <c r="N4"/>
      <c r="O4"/>
      <c r="P4"/>
      <c r="Q4"/>
      <c r="R4"/>
      <c r="S4"/>
      <c r="T4"/>
    </row>
    <row r="5" spans="1:20" x14ac:dyDescent="0.25">
      <c r="A5" t="s">
        <v>469</v>
      </c>
      <c r="B5" s="26">
        <v>9.8000000000000004E-2</v>
      </c>
      <c r="C5" s="27">
        <f>C21*0.098</f>
        <v>497023.13570000004</v>
      </c>
      <c r="D5" s="27"/>
      <c r="E5" s="27"/>
      <c r="F5" s="27"/>
      <c r="G5" s="27"/>
      <c r="H5" s="27"/>
      <c r="I5"/>
      <c r="J5"/>
      <c r="K5"/>
      <c r="L5"/>
      <c r="M5"/>
      <c r="N5"/>
      <c r="O5"/>
      <c r="P5"/>
      <c r="Q5"/>
      <c r="R5"/>
      <c r="S5"/>
      <c r="T5"/>
    </row>
    <row r="6" spans="1:20" x14ac:dyDescent="0.25">
      <c r="A6" t="s">
        <v>549</v>
      </c>
      <c r="B6" s="26">
        <v>0.22700000000000001</v>
      </c>
      <c r="C6" s="27">
        <f>C21*0.227</f>
        <v>1151267.8755500002</v>
      </c>
      <c r="D6" s="27"/>
      <c r="E6" s="27"/>
      <c r="F6" s="27"/>
      <c r="G6" s="27"/>
      <c r="H6" s="27"/>
      <c r="I6"/>
      <c r="J6"/>
      <c r="K6"/>
      <c r="L6"/>
      <c r="M6"/>
      <c r="N6"/>
      <c r="O6"/>
      <c r="P6"/>
      <c r="Q6"/>
      <c r="R6"/>
      <c r="S6"/>
      <c r="T6"/>
    </row>
    <row r="7" spans="1:20" x14ac:dyDescent="0.25">
      <c r="A7" t="s">
        <v>471</v>
      </c>
      <c r="B7" s="26">
        <v>6.4000000000000001E-2</v>
      </c>
      <c r="C7" s="27">
        <f>C21*0.064</f>
        <v>324586.53760000004</v>
      </c>
      <c r="D7" s="27"/>
      <c r="E7" s="27"/>
      <c r="F7" s="27"/>
      <c r="G7" s="27"/>
      <c r="H7" s="27"/>
      <c r="I7"/>
      <c r="J7"/>
      <c r="K7"/>
      <c r="L7"/>
      <c r="M7"/>
      <c r="N7"/>
      <c r="O7"/>
      <c r="P7"/>
      <c r="Q7"/>
      <c r="R7"/>
      <c r="S7"/>
      <c r="T7"/>
    </row>
    <row r="8" spans="1:20" x14ac:dyDescent="0.25">
      <c r="A8" t="s">
        <v>472</v>
      </c>
      <c r="B8" s="26">
        <v>0.14199999999999999</v>
      </c>
      <c r="C8" s="27">
        <f>C21*0.142</f>
        <v>720176.38029999996</v>
      </c>
      <c r="D8" s="27"/>
      <c r="E8" s="27"/>
      <c r="F8" s="27"/>
      <c r="G8" s="27"/>
      <c r="H8" s="27"/>
      <c r="I8"/>
      <c r="J8"/>
      <c r="K8"/>
      <c r="L8"/>
      <c r="M8"/>
      <c r="N8"/>
      <c r="O8"/>
      <c r="P8"/>
      <c r="Q8"/>
      <c r="R8"/>
      <c r="S8"/>
      <c r="T8"/>
    </row>
    <row r="9" spans="1:20" x14ac:dyDescent="0.25">
      <c r="A9" t="s">
        <v>550</v>
      </c>
      <c r="B9" s="26">
        <v>4.0000000000000001E-3</v>
      </c>
      <c r="C9" s="27">
        <f>C21*0.04</f>
        <v>202866.58600000001</v>
      </c>
      <c r="D9" s="27"/>
      <c r="E9" s="27"/>
      <c r="F9" s="27"/>
      <c r="G9" s="27"/>
      <c r="H9" s="27"/>
      <c r="I9"/>
      <c r="J9"/>
      <c r="K9"/>
      <c r="L9"/>
      <c r="M9"/>
      <c r="N9"/>
      <c r="O9"/>
      <c r="P9"/>
      <c r="Q9"/>
      <c r="R9"/>
      <c r="S9"/>
      <c r="T9"/>
    </row>
    <row r="10" spans="1:20" x14ac:dyDescent="0.25">
      <c r="A10"/>
      <c r="B10"/>
      <c r="C10" s="27"/>
      <c r="D10" s="27"/>
      <c r="E10" s="27"/>
      <c r="F10" s="27"/>
      <c r="G10" s="27"/>
      <c r="H10" s="27"/>
      <c r="I10"/>
      <c r="J10"/>
      <c r="K10"/>
      <c r="L10"/>
      <c r="M10"/>
      <c r="N10"/>
      <c r="O10"/>
      <c r="P10"/>
      <c r="Q10"/>
      <c r="R10"/>
      <c r="S10"/>
      <c r="T10"/>
    </row>
    <row r="11" spans="1:20" x14ac:dyDescent="0.25">
      <c r="A11"/>
      <c r="B11"/>
      <c r="C11" s="27"/>
      <c r="D11" s="27"/>
      <c r="E11" s="27"/>
      <c r="F11" s="27"/>
      <c r="G11" s="27"/>
      <c r="H11" s="27"/>
      <c r="I11"/>
      <c r="J11"/>
      <c r="K11"/>
      <c r="L11"/>
      <c r="M11"/>
      <c r="N11"/>
      <c r="O11"/>
      <c r="P11"/>
      <c r="Q11"/>
      <c r="R11"/>
      <c r="S11"/>
      <c r="T11"/>
    </row>
    <row r="12" spans="1:20" x14ac:dyDescent="0.25">
      <c r="A12"/>
      <c r="B12"/>
      <c r="C12" s="27"/>
      <c r="D12" s="27"/>
      <c r="E12" s="27"/>
      <c r="F12" s="27"/>
      <c r="G12" s="27"/>
      <c r="H12" s="27"/>
      <c r="I12"/>
      <c r="J12"/>
      <c r="K12"/>
      <c r="L12"/>
      <c r="M12"/>
      <c r="N12"/>
      <c r="O12"/>
      <c r="P12"/>
      <c r="Q12"/>
      <c r="R12"/>
      <c r="S12"/>
      <c r="T12"/>
    </row>
    <row r="13" spans="1:20" x14ac:dyDescent="0.25">
      <c r="A13"/>
      <c r="B13"/>
      <c r="C13" s="27"/>
      <c r="D13" s="27"/>
      <c r="E13" s="27"/>
      <c r="F13" s="27"/>
      <c r="G13" s="27"/>
      <c r="H13" s="27"/>
      <c r="I13"/>
      <c r="J13"/>
      <c r="K13"/>
      <c r="L13"/>
      <c r="M13"/>
      <c r="N13"/>
      <c r="O13"/>
      <c r="P13"/>
      <c r="Q13"/>
      <c r="R13"/>
      <c r="S13"/>
      <c r="T13"/>
    </row>
    <row r="14" spans="1:20" x14ac:dyDescent="0.25">
      <c r="A14"/>
      <c r="B14"/>
      <c r="C14" s="27"/>
      <c r="D14" s="27"/>
      <c r="E14" s="27"/>
      <c r="F14" s="27"/>
      <c r="G14" s="27"/>
      <c r="H14" s="27"/>
      <c r="I14"/>
      <c r="J14"/>
      <c r="K14"/>
      <c r="L14"/>
      <c r="M14"/>
      <c r="N14"/>
      <c r="O14"/>
      <c r="P14"/>
      <c r="Q14"/>
      <c r="R14"/>
      <c r="S14"/>
      <c r="T14"/>
    </row>
    <row r="15" spans="1:20" x14ac:dyDescent="0.25">
      <c r="A15"/>
      <c r="B15"/>
      <c r="C15" s="27"/>
      <c r="D15" s="27"/>
      <c r="E15" s="27"/>
      <c r="F15" s="27"/>
      <c r="G15" s="27"/>
      <c r="H15" s="27"/>
      <c r="I15"/>
      <c r="J15"/>
      <c r="K15"/>
      <c r="L15"/>
      <c r="M15"/>
      <c r="N15"/>
      <c r="O15"/>
      <c r="P15"/>
      <c r="Q15"/>
      <c r="R15"/>
      <c r="S15"/>
      <c r="T15"/>
    </row>
    <row r="16" spans="1:20" x14ac:dyDescent="0.25">
      <c r="A16"/>
      <c r="B16"/>
      <c r="C16" s="27"/>
      <c r="D16" s="27"/>
      <c r="E16" s="27"/>
      <c r="F16" s="27"/>
      <c r="G16" s="27"/>
      <c r="H16" s="27"/>
      <c r="I16"/>
      <c r="J16"/>
      <c r="K16"/>
      <c r="L16"/>
      <c r="M16"/>
      <c r="N16"/>
      <c r="O16"/>
      <c r="P16"/>
      <c r="Q16"/>
      <c r="R16"/>
      <c r="S16"/>
      <c r="T16"/>
    </row>
    <row r="17" spans="1:20" x14ac:dyDescent="0.25">
      <c r="A17"/>
      <c r="B17"/>
      <c r="C17" s="27"/>
      <c r="D17" s="27"/>
      <c r="E17" s="27"/>
      <c r="F17" s="27"/>
      <c r="G17" s="27"/>
      <c r="H17" s="27"/>
      <c r="I17"/>
      <c r="J17"/>
      <c r="K17"/>
      <c r="L17"/>
      <c r="M17"/>
      <c r="N17"/>
      <c r="O17"/>
      <c r="P17"/>
      <c r="Q17"/>
      <c r="R17"/>
      <c r="S17"/>
      <c r="T17"/>
    </row>
    <row r="18" spans="1:20" x14ac:dyDescent="0.25">
      <c r="A18"/>
      <c r="B18"/>
      <c r="C18" s="27"/>
      <c r="D18" s="27"/>
      <c r="E18" s="27"/>
      <c r="F18" s="27"/>
      <c r="G18" s="27"/>
      <c r="H18" s="27"/>
      <c r="I18"/>
      <c r="J18"/>
      <c r="K18"/>
      <c r="L18"/>
      <c r="M18"/>
      <c r="N18"/>
      <c r="O18"/>
      <c r="P18"/>
      <c r="Q18"/>
      <c r="R18"/>
      <c r="S18"/>
      <c r="T18"/>
    </row>
    <row r="19" spans="1:20" x14ac:dyDescent="0.25">
      <c r="A19"/>
      <c r="B19"/>
      <c r="C19" s="27"/>
      <c r="D19" s="27"/>
      <c r="E19" s="27"/>
      <c r="F19" s="27"/>
      <c r="G19" s="27"/>
      <c r="H19" s="27"/>
      <c r="I19"/>
      <c r="J19"/>
      <c r="K19"/>
      <c r="L19"/>
      <c r="M19"/>
      <c r="N19"/>
      <c r="O19"/>
      <c r="P19"/>
      <c r="Q19"/>
      <c r="R19"/>
      <c r="S19"/>
      <c r="T19"/>
    </row>
    <row r="20" spans="1:20" x14ac:dyDescent="0.25">
      <c r="A20" t="s">
        <v>551</v>
      </c>
      <c r="B20"/>
      <c r="C20" s="27">
        <v>20286658.600000001</v>
      </c>
      <c r="D20" s="27"/>
      <c r="E20" s="27" t="s">
        <v>552</v>
      </c>
      <c r="F20" s="27"/>
      <c r="G20" s="27" t="s">
        <v>553</v>
      </c>
      <c r="H20" s="27"/>
      <c r="I20"/>
      <c r="J20"/>
      <c r="K20"/>
      <c r="L20"/>
      <c r="M20"/>
      <c r="N20"/>
      <c r="O20"/>
      <c r="P20"/>
      <c r="Q20"/>
      <c r="R20"/>
      <c r="S20"/>
      <c r="T20"/>
    </row>
    <row r="21" spans="1:20" x14ac:dyDescent="0.25">
      <c r="A21" t="s">
        <v>554</v>
      </c>
      <c r="B21"/>
      <c r="C21" s="27">
        <f>C20/4</f>
        <v>5071664.6500000004</v>
      </c>
      <c r="D21" s="27"/>
      <c r="E21" s="27">
        <f>C21*0.25</f>
        <v>1267916.1625000001</v>
      </c>
      <c r="F21" s="27"/>
      <c r="G21" s="27">
        <f>C21*0.05</f>
        <v>253583.23250000004</v>
      </c>
      <c r="H21" s="27"/>
      <c r="I21"/>
      <c r="J21"/>
      <c r="K21"/>
      <c r="L21"/>
      <c r="M21"/>
      <c r="N21"/>
      <c r="O21"/>
      <c r="P21"/>
      <c r="Q21"/>
      <c r="R21"/>
      <c r="S21"/>
      <c r="T21"/>
    </row>
    <row r="22" spans="1:20" x14ac:dyDescent="0.25">
      <c r="A22" t="s">
        <v>555</v>
      </c>
      <c r="B22"/>
      <c r="C22" s="27">
        <f>C20/4</f>
        <v>5071664.6500000004</v>
      </c>
      <c r="D22" s="27"/>
      <c r="E22" s="27">
        <f>C22*0.25</f>
        <v>1267916.1625000001</v>
      </c>
      <c r="F22" s="27"/>
      <c r="G22" s="27">
        <f>C22*0.05</f>
        <v>253583.23250000004</v>
      </c>
      <c r="H22" s="27"/>
      <c r="I22"/>
      <c r="J22"/>
      <c r="K22"/>
      <c r="L22"/>
      <c r="M22"/>
      <c r="N22"/>
      <c r="O22"/>
      <c r="P22"/>
      <c r="Q22"/>
      <c r="R22"/>
      <c r="S22"/>
      <c r="T22"/>
    </row>
    <row r="23" spans="1:20" x14ac:dyDescent="0.25">
      <c r="A23" t="s">
        <v>556</v>
      </c>
      <c r="B23"/>
      <c r="C23" s="27">
        <f>C20/4</f>
        <v>5071664.6500000004</v>
      </c>
      <c r="D23" s="27"/>
      <c r="E23" s="27">
        <f>C23*0.25</f>
        <v>1267916.1625000001</v>
      </c>
      <c r="F23" s="27"/>
      <c r="G23" s="27">
        <f>C23*0.05</f>
        <v>253583.23250000004</v>
      </c>
      <c r="H23" s="27"/>
      <c r="I23"/>
      <c r="J23"/>
      <c r="K23"/>
      <c r="L23"/>
      <c r="M23"/>
      <c r="N23"/>
      <c r="O23"/>
      <c r="P23"/>
      <c r="Q23"/>
      <c r="R23"/>
      <c r="S23"/>
      <c r="T23"/>
    </row>
    <row r="24" spans="1:20" x14ac:dyDescent="0.25">
      <c r="A24" t="s">
        <v>557</v>
      </c>
      <c r="B24"/>
      <c r="C24" s="27">
        <f>C20/4</f>
        <v>5071664.6500000004</v>
      </c>
      <c r="D24" s="27"/>
      <c r="E24" s="27">
        <f>C24*0.25</f>
        <v>1267916.1625000001</v>
      </c>
      <c r="F24" s="27"/>
      <c r="G24" s="27">
        <f>C24*0.05</f>
        <v>253583.23250000004</v>
      </c>
      <c r="H24" s="27"/>
      <c r="I24"/>
      <c r="J24"/>
      <c r="K24"/>
      <c r="L24"/>
      <c r="M24"/>
      <c r="N24"/>
      <c r="O24"/>
      <c r="P24"/>
      <c r="Q24"/>
      <c r="R24"/>
      <c r="S24"/>
      <c r="T24"/>
    </row>
    <row r="25" spans="1:20" x14ac:dyDescent="0.25">
      <c r="A25"/>
      <c r="B25"/>
      <c r="C25" s="27"/>
      <c r="D25" s="27"/>
      <c r="E25" s="27"/>
      <c r="F25" s="27"/>
      <c r="G25" s="27"/>
      <c r="H25" s="27"/>
      <c r="I25"/>
      <c r="J25"/>
      <c r="K25"/>
      <c r="L25"/>
      <c r="M25"/>
      <c r="N25"/>
      <c r="O25"/>
      <c r="P25"/>
      <c r="Q25"/>
      <c r="R25"/>
      <c r="S25"/>
      <c r="T25"/>
    </row>
    <row r="26" spans="1:20" x14ac:dyDescent="0.25">
      <c r="A26"/>
      <c r="B26"/>
      <c r="C26" s="27"/>
      <c r="D26" s="27"/>
      <c r="E26" s="27"/>
      <c r="F26" s="27"/>
      <c r="G26" s="27"/>
      <c r="H26" s="27"/>
      <c r="I26"/>
      <c r="J26"/>
      <c r="K26"/>
      <c r="L26"/>
      <c r="M26"/>
      <c r="N26"/>
      <c r="O26"/>
      <c r="P26"/>
      <c r="Q26"/>
      <c r="R26"/>
      <c r="S26"/>
      <c r="T26"/>
    </row>
    <row r="27" spans="1:20" x14ac:dyDescent="0.25">
      <c r="A27"/>
      <c r="B27"/>
      <c r="C27" s="27"/>
      <c r="D27" s="27"/>
      <c r="E27" s="27"/>
      <c r="F27" s="27"/>
      <c r="G27" s="27"/>
      <c r="H27" s="27"/>
      <c r="I27"/>
      <c r="J27"/>
      <c r="K27"/>
      <c r="L27"/>
      <c r="M27"/>
      <c r="N27"/>
      <c r="O27"/>
      <c r="P27"/>
      <c r="Q27"/>
      <c r="R27"/>
      <c r="S27"/>
      <c r="T27"/>
    </row>
    <row r="28" spans="1:20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workbookViewId="0">
      <selection activeCell="C73" sqref="C73"/>
    </sheetView>
  </sheetViews>
  <sheetFormatPr defaultRowHeight="15" x14ac:dyDescent="0.25"/>
  <cols>
    <col min="1" max="1" width="29.7109375" bestFit="1" customWidth="1"/>
    <col min="2" max="2" width="11.5703125" customWidth="1"/>
    <col min="3" max="3" width="12.140625" customWidth="1"/>
    <col min="4" max="4" width="18.85546875" customWidth="1"/>
    <col min="6" max="6" width="9.7109375" customWidth="1"/>
    <col min="7" max="7" width="9.28515625" customWidth="1"/>
    <col min="8" max="8" width="14.42578125" customWidth="1"/>
    <col min="9" max="9" width="11.42578125" customWidth="1"/>
    <col min="10" max="10" width="64.42578125" customWidth="1"/>
    <col min="11" max="11" width="19.7109375" customWidth="1"/>
    <col min="12" max="12" width="19.85546875" customWidth="1"/>
    <col min="14" max="14" width="11.85546875" customWidth="1"/>
    <col min="15" max="15" width="16" customWidth="1"/>
    <col min="16" max="16" width="18.5703125" customWidth="1"/>
    <col min="17" max="17" width="34.140625" customWidth="1"/>
    <col min="18" max="18" width="22.28515625" customWidth="1"/>
    <col min="19" max="19" width="26.42578125" customWidth="1"/>
    <col min="20" max="20" width="35.85546875" customWidth="1"/>
    <col min="21" max="21" width="15.85546875" customWidth="1"/>
    <col min="22" max="22" width="14.28515625" customWidth="1"/>
    <col min="23" max="23" width="9.42578125" customWidth="1"/>
    <col min="24" max="24" width="13.85546875" customWidth="1"/>
    <col min="26" max="26" width="16.28515625" customWidth="1"/>
    <col min="27" max="27" width="17.28515625" customWidth="1"/>
    <col min="28" max="28" width="19.140625" customWidth="1"/>
    <col min="29" max="29" width="20.42578125" customWidth="1"/>
    <col min="30" max="30" width="20" customWidth="1"/>
    <col min="31" max="31" width="23.85546875" customWidth="1"/>
    <col min="32" max="32" width="15.28515625" customWidth="1"/>
    <col min="33" max="33" width="78" bestFit="1" customWidth="1"/>
    <col min="41" max="41" width="149" bestFit="1" customWidth="1"/>
  </cols>
  <sheetData>
    <row r="1" spans="1:46" x14ac:dyDescent="0.25">
      <c r="A1" t="s">
        <v>457</v>
      </c>
      <c r="B1" t="s">
        <v>458</v>
      </c>
      <c r="C1" t="s">
        <v>459</v>
      </c>
      <c r="D1" t="s">
        <v>454</v>
      </c>
      <c r="E1" t="s">
        <v>453</v>
      </c>
      <c r="F1" t="s">
        <v>455</v>
      </c>
      <c r="G1" t="s">
        <v>456</v>
      </c>
      <c r="H1" t="s">
        <v>473</v>
      </c>
      <c r="I1" t="s">
        <v>474</v>
      </c>
      <c r="J1" t="s">
        <v>222</v>
      </c>
      <c r="K1" t="s">
        <v>475</v>
      </c>
      <c r="L1" t="s">
        <v>476</v>
      </c>
      <c r="M1" t="s">
        <v>477</v>
      </c>
      <c r="N1" t="s">
        <v>478</v>
      </c>
      <c r="O1" t="s">
        <v>479</v>
      </c>
      <c r="P1" t="s">
        <v>480</v>
      </c>
      <c r="Q1" t="s">
        <v>481</v>
      </c>
      <c r="R1" t="s">
        <v>482</v>
      </c>
      <c r="S1" t="s">
        <v>483</v>
      </c>
      <c r="T1" t="s">
        <v>484</v>
      </c>
      <c r="U1" t="s">
        <v>485</v>
      </c>
      <c r="V1" t="s">
        <v>486</v>
      </c>
      <c r="W1" s="4" t="s">
        <v>487</v>
      </c>
      <c r="X1" s="4" t="s">
        <v>489</v>
      </c>
      <c r="Y1" s="4" t="s">
        <v>509</v>
      </c>
      <c r="Z1" s="4" t="s">
        <v>490</v>
      </c>
      <c r="AA1" s="4" t="s">
        <v>488</v>
      </c>
      <c r="AB1" s="4" t="s">
        <v>491</v>
      </c>
      <c r="AC1" s="4" t="s">
        <v>492</v>
      </c>
      <c r="AD1" s="4" t="s">
        <v>493</v>
      </c>
      <c r="AE1" t="s">
        <v>494</v>
      </c>
      <c r="AF1" s="3" t="s">
        <v>0</v>
      </c>
      <c r="AG1" s="3" t="s">
        <v>495</v>
      </c>
      <c r="AH1" s="3" t="s">
        <v>496</v>
      </c>
      <c r="AI1" s="3" t="s">
        <v>497</v>
      </c>
      <c r="AJ1" s="3" t="s">
        <v>498</v>
      </c>
      <c r="AK1" s="3" t="s">
        <v>499</v>
      </c>
      <c r="AL1" s="3" t="s">
        <v>500</v>
      </c>
      <c r="AM1" s="3" t="s">
        <v>501</v>
      </c>
      <c r="AN1" s="3" t="s">
        <v>502</v>
      </c>
      <c r="AO1" s="3" t="s">
        <v>503</v>
      </c>
      <c r="AP1" s="3" t="s">
        <v>504</v>
      </c>
      <c r="AQ1" s="3" t="s">
        <v>505</v>
      </c>
      <c r="AR1" s="3" t="s">
        <v>506</v>
      </c>
      <c r="AS1" s="3" t="s">
        <v>507</v>
      </c>
      <c r="AT1" s="3" t="s">
        <v>508</v>
      </c>
    </row>
    <row r="2" spans="1:46" x14ac:dyDescent="0.25">
      <c r="A2" t="s">
        <v>158</v>
      </c>
      <c r="B2" t="s">
        <v>460</v>
      </c>
      <c r="C2" t="s">
        <v>470</v>
      </c>
      <c r="D2" t="s">
        <v>159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13</v>
      </c>
      <c r="N2" t="s">
        <v>169</v>
      </c>
      <c r="O2" t="s">
        <v>170</v>
      </c>
      <c r="P2" t="s">
        <v>171</v>
      </c>
      <c r="Q2" t="s">
        <v>169</v>
      </c>
      <c r="R2" t="s">
        <v>169</v>
      </c>
      <c r="S2" t="s">
        <v>169</v>
      </c>
      <c r="T2" t="s">
        <v>172</v>
      </c>
      <c r="U2" t="s">
        <v>173</v>
      </c>
      <c r="V2" t="s">
        <v>174</v>
      </c>
      <c r="W2" t="s">
        <v>160</v>
      </c>
      <c r="X2" t="s">
        <v>160</v>
      </c>
      <c r="Y2" t="s">
        <v>160</v>
      </c>
      <c r="Z2" t="s">
        <v>160</v>
      </c>
      <c r="AA2" t="s">
        <v>160</v>
      </c>
      <c r="AB2" t="s">
        <v>160</v>
      </c>
      <c r="AC2" t="s">
        <v>160</v>
      </c>
      <c r="AD2" t="s">
        <v>160</v>
      </c>
      <c r="AE2" t="s">
        <v>175</v>
      </c>
      <c r="AF2" s="1">
        <v>45814</v>
      </c>
      <c r="AG2" t="s">
        <v>1</v>
      </c>
      <c r="AH2" t="s">
        <v>7</v>
      </c>
      <c r="AI2" t="s">
        <v>34</v>
      </c>
      <c r="AJ2" t="s">
        <v>89</v>
      </c>
      <c r="AK2" t="s">
        <v>73</v>
      </c>
      <c r="AL2" t="s">
        <v>90</v>
      </c>
      <c r="AM2" t="s">
        <v>91</v>
      </c>
      <c r="AN2" t="s">
        <v>7</v>
      </c>
      <c r="AO2" t="s">
        <v>92</v>
      </c>
      <c r="AP2" t="s">
        <v>9</v>
      </c>
      <c r="AQ2" t="s">
        <v>59</v>
      </c>
      <c r="AR2" s="2">
        <v>15000</v>
      </c>
      <c r="AS2" s="2">
        <v>30000</v>
      </c>
      <c r="AT2" t="s">
        <v>17</v>
      </c>
    </row>
    <row r="3" spans="1:46" x14ac:dyDescent="0.25">
      <c r="A3" t="s">
        <v>158</v>
      </c>
      <c r="B3" t="s">
        <v>460</v>
      </c>
      <c r="C3" t="s">
        <v>469</v>
      </c>
      <c r="D3" t="s">
        <v>176</v>
      </c>
      <c r="E3" t="s">
        <v>177</v>
      </c>
      <c r="F3" t="s">
        <v>178</v>
      </c>
      <c r="G3" t="s">
        <v>179</v>
      </c>
      <c r="H3" t="s">
        <v>180</v>
      </c>
      <c r="I3" t="s">
        <v>181</v>
      </c>
      <c r="J3" t="s">
        <v>166</v>
      </c>
      <c r="K3" t="s">
        <v>167</v>
      </c>
      <c r="L3" t="s">
        <v>182</v>
      </c>
      <c r="M3" t="s">
        <v>13</v>
      </c>
      <c r="N3" t="s">
        <v>169</v>
      </c>
      <c r="O3" t="s">
        <v>170</v>
      </c>
      <c r="P3" t="s">
        <v>171</v>
      </c>
      <c r="Q3" t="s">
        <v>169</v>
      </c>
      <c r="R3" t="s">
        <v>169</v>
      </c>
      <c r="S3" t="s">
        <v>169</v>
      </c>
      <c r="T3" t="s">
        <v>172</v>
      </c>
      <c r="U3" t="s">
        <v>183</v>
      </c>
      <c r="V3" t="s">
        <v>174</v>
      </c>
      <c r="W3" t="s">
        <v>160</v>
      </c>
      <c r="X3" t="s">
        <v>160</v>
      </c>
      <c r="Y3" t="s">
        <v>160</v>
      </c>
      <c r="Z3" t="s">
        <v>160</v>
      </c>
      <c r="AA3" t="s">
        <v>160</v>
      </c>
      <c r="AB3" t="s">
        <v>160</v>
      </c>
      <c r="AC3" t="s">
        <v>160</v>
      </c>
      <c r="AD3" t="s">
        <v>160</v>
      </c>
      <c r="AE3" t="s">
        <v>184</v>
      </c>
      <c r="AF3" s="1">
        <v>45824</v>
      </c>
      <c r="AG3" t="s">
        <v>43</v>
      </c>
      <c r="AH3" t="s">
        <v>13</v>
      </c>
      <c r="AI3">
        <v>5</v>
      </c>
      <c r="AJ3" t="s">
        <v>3</v>
      </c>
      <c r="AK3" t="s">
        <v>57</v>
      </c>
      <c r="AL3" t="s">
        <v>5</v>
      </c>
      <c r="AM3" t="s">
        <v>6</v>
      </c>
      <c r="AN3" t="s">
        <v>57</v>
      </c>
      <c r="AO3" t="s">
        <v>129</v>
      </c>
      <c r="AP3" t="s">
        <v>9</v>
      </c>
      <c r="AQ3" t="s">
        <v>130</v>
      </c>
      <c r="AR3" s="2">
        <v>20000</v>
      </c>
      <c r="AS3" s="2">
        <v>50000</v>
      </c>
      <c r="AT3" t="s">
        <v>17</v>
      </c>
    </row>
    <row r="4" spans="1:46" x14ac:dyDescent="0.25">
      <c r="A4" t="s">
        <v>158</v>
      </c>
      <c r="B4" t="s">
        <v>464</v>
      </c>
      <c r="C4" t="s">
        <v>469</v>
      </c>
      <c r="D4" t="s">
        <v>185</v>
      </c>
      <c r="E4" t="s">
        <v>186</v>
      </c>
      <c r="F4" t="s">
        <v>187</v>
      </c>
      <c r="G4" t="s">
        <v>163</v>
      </c>
      <c r="H4" t="s">
        <v>164</v>
      </c>
      <c r="I4" t="s">
        <v>165</v>
      </c>
      <c r="J4" t="s">
        <v>166</v>
      </c>
      <c r="K4" t="s">
        <v>188</v>
      </c>
      <c r="L4" t="s">
        <v>189</v>
      </c>
      <c r="M4" t="s">
        <v>13</v>
      </c>
      <c r="N4" t="s">
        <v>169</v>
      </c>
      <c r="O4" t="s">
        <v>190</v>
      </c>
      <c r="P4" t="s">
        <v>191</v>
      </c>
      <c r="Q4" t="s">
        <v>169</v>
      </c>
      <c r="R4" t="s">
        <v>169</v>
      </c>
      <c r="S4" t="s">
        <v>169</v>
      </c>
      <c r="T4" t="s">
        <v>169</v>
      </c>
      <c r="U4" t="s">
        <v>183</v>
      </c>
      <c r="V4" t="s">
        <v>192</v>
      </c>
      <c r="W4" t="s">
        <v>160</v>
      </c>
      <c r="X4" t="s">
        <v>160</v>
      </c>
      <c r="Y4" t="s">
        <v>160</v>
      </c>
      <c r="Z4" t="s">
        <v>160</v>
      </c>
      <c r="AA4" t="s">
        <v>160</v>
      </c>
      <c r="AB4" t="s">
        <v>160</v>
      </c>
      <c r="AC4" t="s">
        <v>160</v>
      </c>
      <c r="AD4" t="s">
        <v>160</v>
      </c>
      <c r="AE4" t="s">
        <v>193</v>
      </c>
      <c r="AF4" s="1">
        <v>45825</v>
      </c>
      <c r="AG4" t="s">
        <v>12</v>
      </c>
      <c r="AH4" t="s">
        <v>7</v>
      </c>
      <c r="AI4">
        <v>5</v>
      </c>
      <c r="AJ4" t="s">
        <v>139</v>
      </c>
      <c r="AK4" t="s">
        <v>4</v>
      </c>
      <c r="AL4" t="s">
        <v>5</v>
      </c>
      <c r="AM4" t="s">
        <v>6</v>
      </c>
      <c r="AN4" t="s">
        <v>7</v>
      </c>
      <c r="AO4" t="s">
        <v>96</v>
      </c>
      <c r="AP4" t="s">
        <v>9</v>
      </c>
      <c r="AQ4" t="s">
        <v>140</v>
      </c>
      <c r="AR4" s="2">
        <v>20000</v>
      </c>
      <c r="AS4" s="2">
        <v>50000</v>
      </c>
      <c r="AT4" t="s">
        <v>11</v>
      </c>
    </row>
    <row r="5" spans="1:46" x14ac:dyDescent="0.25">
      <c r="A5" t="s">
        <v>158</v>
      </c>
      <c r="B5" t="s">
        <v>460</v>
      </c>
      <c r="C5" t="s">
        <v>469</v>
      </c>
      <c r="D5" t="s">
        <v>194</v>
      </c>
      <c r="E5" t="s">
        <v>195</v>
      </c>
      <c r="F5" t="s">
        <v>196</v>
      </c>
      <c r="G5" t="s">
        <v>197</v>
      </c>
      <c r="H5" t="s">
        <v>198</v>
      </c>
      <c r="I5" t="s">
        <v>199</v>
      </c>
      <c r="J5" t="s">
        <v>166</v>
      </c>
      <c r="K5" t="s">
        <v>167</v>
      </c>
      <c r="L5" t="s">
        <v>200</v>
      </c>
      <c r="M5" t="s">
        <v>169</v>
      </c>
      <c r="N5" t="s">
        <v>169</v>
      </c>
      <c r="O5" t="s">
        <v>201</v>
      </c>
      <c r="P5" t="s">
        <v>171</v>
      </c>
      <c r="Q5" t="s">
        <v>169</v>
      </c>
      <c r="R5" t="s">
        <v>169</v>
      </c>
      <c r="S5" t="s">
        <v>169</v>
      </c>
      <c r="T5" t="s">
        <v>169</v>
      </c>
      <c r="U5" t="s">
        <v>160</v>
      </c>
      <c r="V5" t="s">
        <v>160</v>
      </c>
      <c r="W5" t="s">
        <v>160</v>
      </c>
      <c r="X5" t="s">
        <v>160</v>
      </c>
      <c r="Y5" t="s">
        <v>160</v>
      </c>
      <c r="Z5" t="s">
        <v>160</v>
      </c>
      <c r="AA5" t="s">
        <v>160</v>
      </c>
      <c r="AB5" t="s">
        <v>160</v>
      </c>
      <c r="AC5" t="s">
        <v>160</v>
      </c>
      <c r="AD5" t="s">
        <v>160</v>
      </c>
      <c r="AE5" t="s">
        <v>202</v>
      </c>
      <c r="AF5" s="1">
        <v>45810</v>
      </c>
      <c r="AG5" t="s">
        <v>12</v>
      </c>
      <c r="AH5" t="s">
        <v>7</v>
      </c>
      <c r="AI5">
        <v>5</v>
      </c>
      <c r="AJ5" t="s">
        <v>61</v>
      </c>
      <c r="AK5" t="s">
        <v>4</v>
      </c>
      <c r="AL5" t="s">
        <v>54</v>
      </c>
      <c r="AM5" t="s">
        <v>62</v>
      </c>
      <c r="AN5" t="s">
        <v>34</v>
      </c>
      <c r="AO5" t="s">
        <v>63</v>
      </c>
      <c r="AP5" t="s">
        <v>9</v>
      </c>
      <c r="AQ5" t="s">
        <v>64</v>
      </c>
      <c r="AR5" s="2">
        <v>20000</v>
      </c>
      <c r="AS5" s="2">
        <v>40000</v>
      </c>
      <c r="AT5" t="s">
        <v>11</v>
      </c>
    </row>
    <row r="6" spans="1:46" x14ac:dyDescent="0.25">
      <c r="A6" t="s">
        <v>158</v>
      </c>
      <c r="B6" t="s">
        <v>463</v>
      </c>
      <c r="C6" t="s">
        <v>470</v>
      </c>
      <c r="D6" t="s">
        <v>203</v>
      </c>
      <c r="E6" t="s">
        <v>204</v>
      </c>
      <c r="F6" t="s">
        <v>187</v>
      </c>
      <c r="G6" t="s">
        <v>163</v>
      </c>
      <c r="H6" t="s">
        <v>164</v>
      </c>
      <c r="I6" t="s">
        <v>206</v>
      </c>
      <c r="J6" t="s">
        <v>207</v>
      </c>
      <c r="K6" t="s">
        <v>167</v>
      </c>
      <c r="L6" t="s">
        <v>182</v>
      </c>
      <c r="M6" t="s">
        <v>13</v>
      </c>
      <c r="N6" t="s">
        <v>169</v>
      </c>
      <c r="O6" t="s">
        <v>170</v>
      </c>
      <c r="P6" t="s">
        <v>171</v>
      </c>
      <c r="Q6" t="s">
        <v>172</v>
      </c>
      <c r="R6" t="s">
        <v>169</v>
      </c>
      <c r="S6" t="s">
        <v>169</v>
      </c>
      <c r="T6" t="s">
        <v>169</v>
      </c>
      <c r="U6" t="s">
        <v>173</v>
      </c>
      <c r="V6" t="s">
        <v>174</v>
      </c>
      <c r="W6" t="s">
        <v>160</v>
      </c>
      <c r="X6" t="s">
        <v>160</v>
      </c>
      <c r="Y6" t="s">
        <v>160</v>
      </c>
      <c r="Z6" t="s">
        <v>160</v>
      </c>
      <c r="AA6" t="s">
        <v>160</v>
      </c>
      <c r="AB6" t="s">
        <v>160</v>
      </c>
      <c r="AC6" t="s">
        <v>160</v>
      </c>
      <c r="AD6" t="s">
        <v>160</v>
      </c>
      <c r="AE6" t="s">
        <v>208</v>
      </c>
      <c r="AF6" s="1">
        <v>45823</v>
      </c>
      <c r="AG6" t="s">
        <v>12</v>
      </c>
      <c r="AH6" t="s">
        <v>7</v>
      </c>
      <c r="AI6">
        <v>3</v>
      </c>
      <c r="AJ6" t="s">
        <v>122</v>
      </c>
      <c r="AK6" t="s">
        <v>4</v>
      </c>
      <c r="AL6" t="s">
        <v>5</v>
      </c>
      <c r="AM6" t="s">
        <v>6</v>
      </c>
      <c r="AN6" t="s">
        <v>7</v>
      </c>
      <c r="AO6" t="s">
        <v>81</v>
      </c>
      <c r="AP6" t="s">
        <v>9</v>
      </c>
      <c r="AQ6" t="s">
        <v>16</v>
      </c>
      <c r="AR6" s="2">
        <v>20000</v>
      </c>
      <c r="AS6" s="2">
        <v>45000</v>
      </c>
      <c r="AT6" t="s">
        <v>17</v>
      </c>
    </row>
    <row r="7" spans="1:46" x14ac:dyDescent="0.25">
      <c r="A7" t="s">
        <v>158</v>
      </c>
      <c r="B7" t="s">
        <v>460</v>
      </c>
      <c r="C7" t="s">
        <v>470</v>
      </c>
      <c r="D7" t="s">
        <v>209</v>
      </c>
      <c r="E7" t="s">
        <v>210</v>
      </c>
      <c r="F7" t="s">
        <v>162</v>
      </c>
      <c r="G7" t="s">
        <v>211</v>
      </c>
      <c r="H7" t="s">
        <v>164</v>
      </c>
      <c r="I7" t="s">
        <v>199</v>
      </c>
      <c r="J7" t="s">
        <v>166</v>
      </c>
      <c r="K7" t="s">
        <v>167</v>
      </c>
      <c r="L7" t="s">
        <v>212</v>
      </c>
      <c r="M7" t="s">
        <v>13</v>
      </c>
      <c r="N7" t="s">
        <v>169</v>
      </c>
      <c r="O7" t="s">
        <v>213</v>
      </c>
      <c r="P7" t="s">
        <v>171</v>
      </c>
      <c r="Q7" t="s">
        <v>169</v>
      </c>
      <c r="R7" t="s">
        <v>169</v>
      </c>
      <c r="S7" t="s">
        <v>169</v>
      </c>
      <c r="T7" t="s">
        <v>172</v>
      </c>
      <c r="U7" t="s">
        <v>173</v>
      </c>
      <c r="V7" t="s">
        <v>214</v>
      </c>
      <c r="W7" t="s">
        <v>160</v>
      </c>
      <c r="X7" t="s">
        <v>160</v>
      </c>
      <c r="Y7" t="s">
        <v>160</v>
      </c>
      <c r="Z7" t="s">
        <v>160</v>
      </c>
      <c r="AA7" t="s">
        <v>160</v>
      </c>
      <c r="AB7" t="s">
        <v>160</v>
      </c>
      <c r="AC7" t="s">
        <v>160</v>
      </c>
      <c r="AD7" t="s">
        <v>160</v>
      </c>
      <c r="AE7" t="s">
        <v>215</v>
      </c>
      <c r="AF7" s="1">
        <v>45826</v>
      </c>
      <c r="AG7" t="s">
        <v>26</v>
      </c>
      <c r="AH7" t="s">
        <v>13</v>
      </c>
      <c r="AI7">
        <v>5</v>
      </c>
      <c r="AJ7" t="s">
        <v>141</v>
      </c>
      <c r="AK7" t="s">
        <v>34</v>
      </c>
      <c r="AL7" t="s">
        <v>5</v>
      </c>
      <c r="AM7" t="s">
        <v>6</v>
      </c>
      <c r="AN7" t="s">
        <v>7</v>
      </c>
      <c r="AO7" t="s">
        <v>147</v>
      </c>
      <c r="AP7" t="s">
        <v>23</v>
      </c>
      <c r="AQ7" t="s">
        <v>16</v>
      </c>
      <c r="AR7" s="2">
        <v>20000</v>
      </c>
      <c r="AS7" s="2">
        <v>50000</v>
      </c>
      <c r="AT7" t="s">
        <v>11</v>
      </c>
    </row>
    <row r="8" spans="1:46" x14ac:dyDescent="0.25">
      <c r="A8" t="s">
        <v>158</v>
      </c>
      <c r="B8" t="s">
        <v>462</v>
      </c>
      <c r="C8" t="s">
        <v>470</v>
      </c>
      <c r="D8" t="s">
        <v>216</v>
      </c>
      <c r="E8" t="s">
        <v>217</v>
      </c>
      <c r="F8" t="s">
        <v>162</v>
      </c>
      <c r="G8" t="s">
        <v>163</v>
      </c>
      <c r="H8" t="s">
        <v>164</v>
      </c>
      <c r="I8" t="s">
        <v>181</v>
      </c>
      <c r="J8" t="s">
        <v>166</v>
      </c>
      <c r="K8" t="s">
        <v>167</v>
      </c>
      <c r="L8" t="s">
        <v>182</v>
      </c>
      <c r="M8" t="s">
        <v>13</v>
      </c>
      <c r="N8" t="s">
        <v>169</v>
      </c>
      <c r="O8" t="s">
        <v>170</v>
      </c>
      <c r="P8" t="s">
        <v>171</v>
      </c>
      <c r="Q8" t="s">
        <v>169</v>
      </c>
      <c r="R8" t="s">
        <v>169</v>
      </c>
      <c r="S8" t="s">
        <v>169</v>
      </c>
      <c r="T8" t="s">
        <v>172</v>
      </c>
      <c r="U8" t="s">
        <v>218</v>
      </c>
      <c r="V8" t="s">
        <v>174</v>
      </c>
      <c r="W8" t="s">
        <v>160</v>
      </c>
      <c r="X8" t="s">
        <v>160</v>
      </c>
      <c r="Y8" t="s">
        <v>160</v>
      </c>
      <c r="Z8" t="s">
        <v>160</v>
      </c>
      <c r="AA8" t="s">
        <v>160</v>
      </c>
      <c r="AB8" t="s">
        <v>160</v>
      </c>
      <c r="AC8" t="s">
        <v>160</v>
      </c>
      <c r="AD8" t="s">
        <v>160</v>
      </c>
      <c r="AE8" t="s">
        <v>219</v>
      </c>
      <c r="AF8" s="1">
        <v>45812</v>
      </c>
      <c r="AG8" t="s">
        <v>12</v>
      </c>
      <c r="AH8" t="s">
        <v>7</v>
      </c>
      <c r="AI8">
        <v>1</v>
      </c>
      <c r="AJ8" t="s">
        <v>76</v>
      </c>
      <c r="AK8" t="s">
        <v>4</v>
      </c>
      <c r="AL8" t="s">
        <v>5</v>
      </c>
      <c r="AM8" t="s">
        <v>6</v>
      </c>
      <c r="AN8" t="s">
        <v>7</v>
      </c>
      <c r="AO8" t="s">
        <v>77</v>
      </c>
      <c r="AP8" t="s">
        <v>9</v>
      </c>
      <c r="AQ8" t="s">
        <v>78</v>
      </c>
      <c r="AR8" s="2">
        <v>20000</v>
      </c>
      <c r="AS8" s="2">
        <v>50000</v>
      </c>
      <c r="AT8" t="s">
        <v>11</v>
      </c>
    </row>
    <row r="9" spans="1:46" x14ac:dyDescent="0.25">
      <c r="A9" t="s">
        <v>158</v>
      </c>
      <c r="B9" t="s">
        <v>462</v>
      </c>
      <c r="C9" t="s">
        <v>470</v>
      </c>
      <c r="D9" t="s">
        <v>220</v>
      </c>
      <c r="E9" t="s">
        <v>221</v>
      </c>
      <c r="F9" t="s">
        <v>162</v>
      </c>
      <c r="G9" t="s">
        <v>163</v>
      </c>
      <c r="H9" t="s">
        <v>180</v>
      </c>
      <c r="I9" t="s">
        <v>165</v>
      </c>
      <c r="J9" t="s">
        <v>222</v>
      </c>
      <c r="K9" t="s">
        <v>167</v>
      </c>
      <c r="L9" t="s">
        <v>182</v>
      </c>
      <c r="M9" t="s">
        <v>13</v>
      </c>
      <c r="N9" t="s">
        <v>169</v>
      </c>
      <c r="O9" t="s">
        <v>213</v>
      </c>
      <c r="P9" t="s">
        <v>223</v>
      </c>
      <c r="Q9" t="s">
        <v>169</v>
      </c>
      <c r="R9" t="s">
        <v>169</v>
      </c>
      <c r="S9" t="s">
        <v>169</v>
      </c>
      <c r="T9" t="s">
        <v>169</v>
      </c>
      <c r="U9" t="s">
        <v>224</v>
      </c>
      <c r="V9" t="s">
        <v>214</v>
      </c>
      <c r="W9" t="s">
        <v>160</v>
      </c>
      <c r="X9" t="s">
        <v>160</v>
      </c>
      <c r="Y9" t="s">
        <v>160</v>
      </c>
      <c r="Z9" t="s">
        <v>160</v>
      </c>
      <c r="AA9" t="s">
        <v>160</v>
      </c>
      <c r="AB9" t="s">
        <v>160</v>
      </c>
      <c r="AC9" t="s">
        <v>160</v>
      </c>
      <c r="AD9" t="s">
        <v>160</v>
      </c>
      <c r="AE9" t="s">
        <v>225</v>
      </c>
      <c r="AF9" s="1">
        <v>45812</v>
      </c>
      <c r="AG9" t="s">
        <v>1</v>
      </c>
      <c r="AH9" t="s">
        <v>13</v>
      </c>
      <c r="AI9">
        <v>5</v>
      </c>
      <c r="AJ9" t="s">
        <v>79</v>
      </c>
      <c r="AK9" t="s">
        <v>4</v>
      </c>
      <c r="AL9" t="s">
        <v>5</v>
      </c>
      <c r="AM9" t="s">
        <v>6</v>
      </c>
      <c r="AN9" t="s">
        <v>7</v>
      </c>
      <c r="AO9" t="s">
        <v>80</v>
      </c>
      <c r="AP9" t="s">
        <v>9</v>
      </c>
      <c r="AQ9" t="s">
        <v>70</v>
      </c>
      <c r="AR9" s="2">
        <v>20000</v>
      </c>
      <c r="AS9" s="2">
        <v>50000</v>
      </c>
      <c r="AT9" t="s">
        <v>17</v>
      </c>
    </row>
    <row r="10" spans="1:46" x14ac:dyDescent="0.25">
      <c r="A10" t="s">
        <v>158</v>
      </c>
      <c r="B10" t="s">
        <v>460</v>
      </c>
      <c r="C10" t="s">
        <v>472</v>
      </c>
      <c r="D10" t="s">
        <v>226</v>
      </c>
      <c r="E10" t="s">
        <v>227</v>
      </c>
      <c r="F10" t="s">
        <v>187</v>
      </c>
      <c r="G10" t="s">
        <v>163</v>
      </c>
      <c r="H10" t="s">
        <v>228</v>
      </c>
      <c r="I10" t="s">
        <v>199</v>
      </c>
      <c r="J10" t="s">
        <v>166</v>
      </c>
      <c r="K10" t="s">
        <v>167</v>
      </c>
      <c r="L10" t="s">
        <v>200</v>
      </c>
      <c r="M10" t="s">
        <v>172</v>
      </c>
      <c r="N10" t="s">
        <v>169</v>
      </c>
      <c r="O10" t="s">
        <v>201</v>
      </c>
      <c r="P10" t="s">
        <v>229</v>
      </c>
      <c r="Q10" t="s">
        <v>169</v>
      </c>
      <c r="R10" t="s">
        <v>169</v>
      </c>
      <c r="S10" t="s">
        <v>169</v>
      </c>
      <c r="T10" t="s">
        <v>169</v>
      </c>
      <c r="U10" t="s">
        <v>160</v>
      </c>
      <c r="V10" t="s">
        <v>160</v>
      </c>
      <c r="W10" t="s">
        <v>160</v>
      </c>
      <c r="X10" t="s">
        <v>160</v>
      </c>
      <c r="Y10" t="s">
        <v>160</v>
      </c>
      <c r="Z10" t="s">
        <v>160</v>
      </c>
      <c r="AA10" t="s">
        <v>160</v>
      </c>
      <c r="AB10" t="s">
        <v>160</v>
      </c>
      <c r="AC10" t="s">
        <v>160</v>
      </c>
      <c r="AD10" t="s">
        <v>160</v>
      </c>
      <c r="AE10" t="s">
        <v>230</v>
      </c>
      <c r="AF10" s="1">
        <v>45813</v>
      </c>
      <c r="AG10" t="s">
        <v>1</v>
      </c>
      <c r="AH10" t="s">
        <v>7</v>
      </c>
      <c r="AI10">
        <v>5</v>
      </c>
      <c r="AJ10" t="s">
        <v>93</v>
      </c>
      <c r="AK10" t="s">
        <v>4</v>
      </c>
      <c r="AL10" t="s">
        <v>5</v>
      </c>
      <c r="AM10" t="s">
        <v>6</v>
      </c>
      <c r="AN10" t="s">
        <v>7</v>
      </c>
      <c r="AO10" t="s">
        <v>94</v>
      </c>
      <c r="AP10" t="s">
        <v>9</v>
      </c>
      <c r="AQ10" t="s">
        <v>95</v>
      </c>
      <c r="AR10" s="2">
        <v>20000</v>
      </c>
      <c r="AS10" s="2">
        <v>50000</v>
      </c>
      <c r="AT10" t="s">
        <v>25</v>
      </c>
    </row>
    <row r="11" spans="1:46" x14ac:dyDescent="0.25">
      <c r="A11" t="s">
        <v>158</v>
      </c>
      <c r="B11" t="s">
        <v>463</v>
      </c>
      <c r="C11" t="s">
        <v>467</v>
      </c>
      <c r="D11" t="s">
        <v>231</v>
      </c>
      <c r="E11" t="s">
        <v>232</v>
      </c>
      <c r="F11" t="s">
        <v>162</v>
      </c>
      <c r="G11" t="s">
        <v>179</v>
      </c>
      <c r="H11" t="s">
        <v>180</v>
      </c>
      <c r="I11" t="s">
        <v>199</v>
      </c>
      <c r="J11" t="s">
        <v>166</v>
      </c>
      <c r="K11" t="s">
        <v>167</v>
      </c>
      <c r="L11" t="s">
        <v>189</v>
      </c>
      <c r="M11" t="s">
        <v>13</v>
      </c>
      <c r="N11" t="s">
        <v>169</v>
      </c>
      <c r="O11" t="s">
        <v>170</v>
      </c>
      <c r="P11" t="s">
        <v>233</v>
      </c>
      <c r="Q11" t="s">
        <v>172</v>
      </c>
      <c r="R11" t="s">
        <v>169</v>
      </c>
      <c r="S11" t="s">
        <v>169</v>
      </c>
      <c r="T11" t="s">
        <v>169</v>
      </c>
      <c r="U11" t="s">
        <v>218</v>
      </c>
      <c r="V11" t="s">
        <v>174</v>
      </c>
      <c r="W11" t="s">
        <v>160</v>
      </c>
      <c r="X11" t="s">
        <v>160</v>
      </c>
      <c r="Y11" t="s">
        <v>160</v>
      </c>
      <c r="Z11" t="s">
        <v>160</v>
      </c>
      <c r="AA11" t="s">
        <v>160</v>
      </c>
      <c r="AB11" t="s">
        <v>160</v>
      </c>
      <c r="AC11" t="s">
        <v>160</v>
      </c>
      <c r="AD11" t="s">
        <v>160</v>
      </c>
      <c r="AE11" t="s">
        <v>234</v>
      </c>
      <c r="AF11" s="1">
        <v>45813</v>
      </c>
      <c r="AG11" t="s">
        <v>43</v>
      </c>
      <c r="AH11" t="s">
        <v>7</v>
      </c>
      <c r="AI11">
        <v>2</v>
      </c>
      <c r="AJ11" t="s">
        <v>27</v>
      </c>
      <c r="AK11" t="s">
        <v>57</v>
      </c>
      <c r="AL11" t="s">
        <v>5</v>
      </c>
      <c r="AM11" t="s">
        <v>6</v>
      </c>
      <c r="AN11" t="s">
        <v>7</v>
      </c>
      <c r="AO11" t="s">
        <v>22</v>
      </c>
      <c r="AP11" t="s">
        <v>9</v>
      </c>
      <c r="AQ11" t="s">
        <v>16</v>
      </c>
      <c r="AR11" s="2">
        <v>20000</v>
      </c>
      <c r="AS11" s="2">
        <v>50000</v>
      </c>
      <c r="AT11" t="s">
        <v>11</v>
      </c>
    </row>
    <row r="12" spans="1:46" x14ac:dyDescent="0.25">
      <c r="A12" t="s">
        <v>158</v>
      </c>
      <c r="B12" t="s">
        <v>464</v>
      </c>
      <c r="C12" t="s">
        <v>470</v>
      </c>
      <c r="D12" t="s">
        <v>235</v>
      </c>
      <c r="E12" t="s">
        <v>236</v>
      </c>
      <c r="F12" t="s">
        <v>162</v>
      </c>
      <c r="G12" t="s">
        <v>237</v>
      </c>
      <c r="H12" t="s">
        <v>228</v>
      </c>
      <c r="I12" t="s">
        <v>199</v>
      </c>
      <c r="J12" t="s">
        <v>222</v>
      </c>
      <c r="K12" t="s">
        <v>167</v>
      </c>
      <c r="L12" t="s">
        <v>189</v>
      </c>
      <c r="M12" t="s">
        <v>169</v>
      </c>
      <c r="N12" t="s">
        <v>169</v>
      </c>
      <c r="O12" t="s">
        <v>238</v>
      </c>
      <c r="P12" t="s">
        <v>171</v>
      </c>
      <c r="Q12" t="s">
        <v>169</v>
      </c>
      <c r="R12" t="s">
        <v>169</v>
      </c>
      <c r="S12" t="s">
        <v>169</v>
      </c>
      <c r="T12" t="s">
        <v>169</v>
      </c>
      <c r="U12" t="s">
        <v>160</v>
      </c>
      <c r="V12" t="s">
        <v>160</v>
      </c>
      <c r="W12" t="s">
        <v>160</v>
      </c>
      <c r="X12" t="s">
        <v>160</v>
      </c>
      <c r="Y12" t="s">
        <v>160</v>
      </c>
      <c r="Z12" t="s">
        <v>160</v>
      </c>
      <c r="AA12" t="s">
        <v>160</v>
      </c>
      <c r="AB12" t="s">
        <v>160</v>
      </c>
      <c r="AC12" t="s">
        <v>160</v>
      </c>
      <c r="AD12" t="s">
        <v>160</v>
      </c>
      <c r="AE12" t="s">
        <v>239</v>
      </c>
      <c r="AF12" s="1">
        <v>45828</v>
      </c>
      <c r="AG12" t="s">
        <v>1</v>
      </c>
      <c r="AH12" t="s">
        <v>13</v>
      </c>
      <c r="AI12">
        <v>5</v>
      </c>
      <c r="AJ12" t="s">
        <v>79</v>
      </c>
      <c r="AK12" t="s">
        <v>4</v>
      </c>
      <c r="AL12" t="s">
        <v>5</v>
      </c>
      <c r="AM12" t="s">
        <v>6</v>
      </c>
      <c r="AN12" t="s">
        <v>7</v>
      </c>
      <c r="AO12" t="s">
        <v>149</v>
      </c>
      <c r="AP12" t="s">
        <v>68</v>
      </c>
      <c r="AQ12" t="s">
        <v>150</v>
      </c>
      <c r="AR12" s="2">
        <v>20000</v>
      </c>
      <c r="AS12" s="2">
        <v>50000</v>
      </c>
      <c r="AT12" t="s">
        <v>17</v>
      </c>
    </row>
    <row r="13" spans="1:46" x14ac:dyDescent="0.25">
      <c r="A13" t="s">
        <v>158</v>
      </c>
      <c r="B13" t="s">
        <v>463</v>
      </c>
      <c r="C13" t="s">
        <v>470</v>
      </c>
      <c r="D13" t="s">
        <v>240</v>
      </c>
      <c r="E13" t="s">
        <v>241</v>
      </c>
      <c r="F13" t="s">
        <v>162</v>
      </c>
      <c r="G13" t="s">
        <v>163</v>
      </c>
      <c r="H13" t="s">
        <v>164</v>
      </c>
      <c r="I13" t="s">
        <v>199</v>
      </c>
      <c r="J13" t="s">
        <v>166</v>
      </c>
      <c r="K13" t="s">
        <v>167</v>
      </c>
      <c r="L13" t="s">
        <v>212</v>
      </c>
      <c r="M13" t="s">
        <v>13</v>
      </c>
      <c r="N13" t="s">
        <v>169</v>
      </c>
      <c r="O13" t="s">
        <v>170</v>
      </c>
      <c r="P13" t="s">
        <v>171</v>
      </c>
      <c r="Q13" t="s">
        <v>172</v>
      </c>
      <c r="R13" t="s">
        <v>172</v>
      </c>
      <c r="S13" t="s">
        <v>169</v>
      </c>
      <c r="T13" t="s">
        <v>172</v>
      </c>
      <c r="U13" t="s">
        <v>173</v>
      </c>
      <c r="V13" t="s">
        <v>192</v>
      </c>
      <c r="W13" t="s">
        <v>160</v>
      </c>
      <c r="X13" t="s">
        <v>160</v>
      </c>
      <c r="Y13" t="s">
        <v>160</v>
      </c>
      <c r="Z13" t="s">
        <v>160</v>
      </c>
      <c r="AA13" t="s">
        <v>160</v>
      </c>
      <c r="AB13" t="s">
        <v>160</v>
      </c>
      <c r="AC13" t="s">
        <v>160</v>
      </c>
      <c r="AD13" t="s">
        <v>160</v>
      </c>
      <c r="AE13" t="s">
        <v>242</v>
      </c>
      <c r="AF13" s="1">
        <v>45825</v>
      </c>
      <c r="AG13" t="s">
        <v>26</v>
      </c>
      <c r="AH13" t="s">
        <v>7</v>
      </c>
      <c r="AI13">
        <v>5</v>
      </c>
      <c r="AJ13" t="s">
        <v>141</v>
      </c>
      <c r="AK13" t="s">
        <v>4</v>
      </c>
      <c r="AL13" t="s">
        <v>5</v>
      </c>
      <c r="AM13" t="s">
        <v>6</v>
      </c>
      <c r="AN13" t="s">
        <v>7</v>
      </c>
      <c r="AO13" t="s">
        <v>137</v>
      </c>
      <c r="AP13" t="s">
        <v>9</v>
      </c>
      <c r="AQ13" t="s">
        <v>142</v>
      </c>
      <c r="AR13" s="2">
        <v>20000</v>
      </c>
      <c r="AS13" s="2">
        <v>50000</v>
      </c>
      <c r="AT13" t="s">
        <v>17</v>
      </c>
    </row>
    <row r="14" spans="1:46" x14ac:dyDescent="0.25">
      <c r="A14" t="s">
        <v>158</v>
      </c>
      <c r="B14" t="s">
        <v>463</v>
      </c>
      <c r="C14" t="s">
        <v>467</v>
      </c>
      <c r="D14" t="s">
        <v>243</v>
      </c>
      <c r="E14" t="s">
        <v>244</v>
      </c>
      <c r="F14" t="s">
        <v>178</v>
      </c>
      <c r="G14" t="s">
        <v>163</v>
      </c>
      <c r="H14" t="s">
        <v>180</v>
      </c>
      <c r="I14" t="s">
        <v>199</v>
      </c>
      <c r="J14" t="s">
        <v>166</v>
      </c>
      <c r="K14" t="s">
        <v>168</v>
      </c>
      <c r="L14" t="s">
        <v>168</v>
      </c>
      <c r="M14" t="s">
        <v>13</v>
      </c>
      <c r="N14" t="s">
        <v>172</v>
      </c>
      <c r="O14" t="s">
        <v>170</v>
      </c>
      <c r="P14" t="s">
        <v>171</v>
      </c>
      <c r="Q14" t="s">
        <v>169</v>
      </c>
      <c r="R14" t="s">
        <v>169</v>
      </c>
      <c r="S14" t="s">
        <v>169</v>
      </c>
      <c r="T14" t="s">
        <v>169</v>
      </c>
      <c r="U14" t="s">
        <v>183</v>
      </c>
      <c r="V14" t="s">
        <v>192</v>
      </c>
      <c r="W14" t="s">
        <v>160</v>
      </c>
      <c r="X14" t="s">
        <v>160</v>
      </c>
      <c r="Y14" t="s">
        <v>160</v>
      </c>
      <c r="Z14" t="s">
        <v>160</v>
      </c>
      <c r="AA14" t="s">
        <v>160</v>
      </c>
      <c r="AB14" t="s">
        <v>160</v>
      </c>
      <c r="AC14" t="s">
        <v>160</v>
      </c>
      <c r="AD14" t="s">
        <v>160</v>
      </c>
      <c r="AE14" t="s">
        <v>245</v>
      </c>
      <c r="AF14" s="1">
        <v>45824</v>
      </c>
      <c r="AG14" t="s">
        <v>43</v>
      </c>
      <c r="AH14" t="s">
        <v>7</v>
      </c>
      <c r="AI14">
        <v>2</v>
      </c>
      <c r="AJ14" t="s">
        <v>27</v>
      </c>
      <c r="AK14" t="s">
        <v>4</v>
      </c>
      <c r="AL14" t="s">
        <v>5</v>
      </c>
      <c r="AM14" t="s">
        <v>5</v>
      </c>
      <c r="AN14" t="s">
        <v>7</v>
      </c>
      <c r="AO14" t="s">
        <v>96</v>
      </c>
      <c r="AP14" t="s">
        <v>23</v>
      </c>
      <c r="AQ14" t="s">
        <v>56</v>
      </c>
      <c r="AR14" s="2">
        <v>20000</v>
      </c>
      <c r="AS14" s="2">
        <v>25000</v>
      </c>
      <c r="AT14" t="s">
        <v>11</v>
      </c>
    </row>
    <row r="15" spans="1:46" x14ac:dyDescent="0.25">
      <c r="A15" t="s">
        <v>158</v>
      </c>
      <c r="B15" t="s">
        <v>463</v>
      </c>
      <c r="C15" t="s">
        <v>467</v>
      </c>
      <c r="D15" t="s">
        <v>246</v>
      </c>
      <c r="E15" t="s">
        <v>247</v>
      </c>
      <c r="F15" t="s">
        <v>178</v>
      </c>
      <c r="G15" t="s">
        <v>163</v>
      </c>
      <c r="H15" t="s">
        <v>180</v>
      </c>
      <c r="I15" t="s">
        <v>181</v>
      </c>
      <c r="J15" t="s">
        <v>166</v>
      </c>
      <c r="K15" t="s">
        <v>167</v>
      </c>
      <c r="L15" t="s">
        <v>182</v>
      </c>
      <c r="M15" t="s">
        <v>13</v>
      </c>
      <c r="N15" t="s">
        <v>169</v>
      </c>
      <c r="O15" t="s">
        <v>190</v>
      </c>
      <c r="P15" t="s">
        <v>171</v>
      </c>
      <c r="Q15" t="s">
        <v>169</v>
      </c>
      <c r="R15" t="s">
        <v>169</v>
      </c>
      <c r="S15" t="s">
        <v>169</v>
      </c>
      <c r="T15" t="s">
        <v>172</v>
      </c>
      <c r="U15" t="s">
        <v>173</v>
      </c>
      <c r="V15" t="s">
        <v>174</v>
      </c>
      <c r="W15" t="s">
        <v>160</v>
      </c>
      <c r="X15" t="s">
        <v>160</v>
      </c>
      <c r="Y15" t="s">
        <v>160</v>
      </c>
      <c r="Z15" t="s">
        <v>160</v>
      </c>
      <c r="AA15" t="s">
        <v>160</v>
      </c>
      <c r="AB15" t="s">
        <v>160</v>
      </c>
      <c r="AC15" t="s">
        <v>160</v>
      </c>
      <c r="AD15" t="s">
        <v>160</v>
      </c>
      <c r="AE15" t="s">
        <v>248</v>
      </c>
      <c r="AF15" s="1">
        <v>45826</v>
      </c>
      <c r="AG15" t="s">
        <v>1</v>
      </c>
      <c r="AH15" t="s">
        <v>7</v>
      </c>
      <c r="AI15">
        <v>5</v>
      </c>
      <c r="AJ15" t="s">
        <v>132</v>
      </c>
      <c r="AK15" t="s">
        <v>34</v>
      </c>
      <c r="AL15" t="s">
        <v>5</v>
      </c>
      <c r="AM15" t="s">
        <v>34</v>
      </c>
      <c r="AN15" t="s">
        <v>7</v>
      </c>
      <c r="AO15" t="s">
        <v>96</v>
      </c>
      <c r="AP15" t="s">
        <v>9</v>
      </c>
      <c r="AQ15" t="s">
        <v>95</v>
      </c>
      <c r="AR15" s="2">
        <v>20000</v>
      </c>
      <c r="AS15" s="2">
        <v>50000</v>
      </c>
      <c r="AT15" t="s">
        <v>25</v>
      </c>
    </row>
    <row r="16" spans="1:46" x14ac:dyDescent="0.25">
      <c r="A16" t="s">
        <v>158</v>
      </c>
      <c r="B16" t="s">
        <v>463</v>
      </c>
      <c r="C16" t="s">
        <v>466</v>
      </c>
      <c r="D16" t="s">
        <v>249</v>
      </c>
      <c r="E16" t="s">
        <v>250</v>
      </c>
      <c r="F16" t="s">
        <v>162</v>
      </c>
      <c r="G16" t="s">
        <v>163</v>
      </c>
      <c r="H16" t="s">
        <v>164</v>
      </c>
      <c r="I16" t="s">
        <v>199</v>
      </c>
      <c r="J16" t="s">
        <v>166</v>
      </c>
      <c r="K16" t="s">
        <v>251</v>
      </c>
      <c r="L16" t="s">
        <v>189</v>
      </c>
      <c r="M16" t="s">
        <v>13</v>
      </c>
      <c r="N16" t="s">
        <v>169</v>
      </c>
      <c r="O16" t="s">
        <v>170</v>
      </c>
      <c r="P16" t="s">
        <v>171</v>
      </c>
      <c r="Q16" t="s">
        <v>169</v>
      </c>
      <c r="R16" t="s">
        <v>169</v>
      </c>
      <c r="S16" t="s">
        <v>169</v>
      </c>
      <c r="T16" t="s">
        <v>172</v>
      </c>
      <c r="U16" t="s">
        <v>218</v>
      </c>
      <c r="V16" t="s">
        <v>174</v>
      </c>
      <c r="W16" t="s">
        <v>160</v>
      </c>
      <c r="X16" t="s">
        <v>160</v>
      </c>
      <c r="Y16" t="s">
        <v>160</v>
      </c>
      <c r="Z16" t="s">
        <v>160</v>
      </c>
      <c r="AA16" t="s">
        <v>160</v>
      </c>
      <c r="AB16" t="s">
        <v>160</v>
      </c>
      <c r="AC16" t="s">
        <v>160</v>
      </c>
      <c r="AD16" t="s">
        <v>160</v>
      </c>
      <c r="AE16" t="s">
        <v>252</v>
      </c>
      <c r="AF16" s="1">
        <v>45825</v>
      </c>
      <c r="AG16" t="s">
        <v>43</v>
      </c>
      <c r="AH16" t="s">
        <v>13</v>
      </c>
      <c r="AI16">
        <v>3</v>
      </c>
      <c r="AJ16" t="s">
        <v>134</v>
      </c>
      <c r="AK16" t="s">
        <v>4</v>
      </c>
      <c r="AL16" t="s">
        <v>5</v>
      </c>
      <c r="AM16" t="s">
        <v>6</v>
      </c>
      <c r="AN16" t="s">
        <v>7</v>
      </c>
      <c r="AO16" t="s">
        <v>92</v>
      </c>
      <c r="AP16" t="s">
        <v>9</v>
      </c>
      <c r="AQ16" t="s">
        <v>86</v>
      </c>
      <c r="AR16" s="2">
        <v>20000</v>
      </c>
      <c r="AS16" s="2">
        <v>50000</v>
      </c>
      <c r="AT16" t="s">
        <v>17</v>
      </c>
    </row>
    <row r="17" spans="1:46" x14ac:dyDescent="0.25">
      <c r="A17" t="s">
        <v>158</v>
      </c>
      <c r="B17" t="s">
        <v>463</v>
      </c>
      <c r="C17" t="s">
        <v>467</v>
      </c>
      <c r="D17" t="s">
        <v>253</v>
      </c>
      <c r="E17" t="s">
        <v>254</v>
      </c>
      <c r="F17" t="s">
        <v>162</v>
      </c>
      <c r="G17" t="s">
        <v>163</v>
      </c>
      <c r="H17" t="s">
        <v>255</v>
      </c>
      <c r="I17" t="s">
        <v>199</v>
      </c>
      <c r="J17" t="s">
        <v>222</v>
      </c>
      <c r="K17" t="s">
        <v>167</v>
      </c>
      <c r="L17" t="s">
        <v>189</v>
      </c>
      <c r="M17" t="s">
        <v>13</v>
      </c>
      <c r="N17" t="s">
        <v>169</v>
      </c>
      <c r="O17" t="s">
        <v>190</v>
      </c>
      <c r="P17" t="s">
        <v>171</v>
      </c>
      <c r="Q17" t="s">
        <v>169</v>
      </c>
      <c r="R17" t="s">
        <v>169</v>
      </c>
      <c r="S17" t="s">
        <v>172</v>
      </c>
      <c r="T17" t="s">
        <v>172</v>
      </c>
      <c r="U17" t="s">
        <v>224</v>
      </c>
      <c r="V17" t="s">
        <v>174</v>
      </c>
      <c r="W17" t="s">
        <v>160</v>
      </c>
      <c r="X17" t="s">
        <v>160</v>
      </c>
      <c r="Y17" t="s">
        <v>160</v>
      </c>
      <c r="Z17" t="s">
        <v>160</v>
      </c>
      <c r="AA17" t="s">
        <v>160</v>
      </c>
      <c r="AB17" t="s">
        <v>160</v>
      </c>
      <c r="AC17" t="s">
        <v>160</v>
      </c>
      <c r="AD17" t="s">
        <v>160</v>
      </c>
      <c r="AE17" t="s">
        <v>256</v>
      </c>
      <c r="AF17" s="1">
        <v>45829</v>
      </c>
      <c r="AG17" t="s">
        <v>1</v>
      </c>
      <c r="AH17" t="s">
        <v>71</v>
      </c>
      <c r="AI17">
        <v>4</v>
      </c>
      <c r="AJ17" t="s">
        <v>122</v>
      </c>
      <c r="AK17" t="s">
        <v>34</v>
      </c>
      <c r="AL17" t="s">
        <v>5</v>
      </c>
      <c r="AM17" t="s">
        <v>6</v>
      </c>
      <c r="AN17" t="s">
        <v>7</v>
      </c>
      <c r="AO17" t="s">
        <v>156</v>
      </c>
      <c r="AP17" t="s">
        <v>9</v>
      </c>
      <c r="AQ17" t="s">
        <v>16</v>
      </c>
      <c r="AR17" s="2">
        <v>20000</v>
      </c>
      <c r="AS17" s="2">
        <v>45000</v>
      </c>
      <c r="AT17" t="s">
        <v>17</v>
      </c>
    </row>
    <row r="18" spans="1:46" x14ac:dyDescent="0.25">
      <c r="A18" t="s">
        <v>158</v>
      </c>
      <c r="B18" t="s">
        <v>463</v>
      </c>
      <c r="C18" t="s">
        <v>471</v>
      </c>
      <c r="D18" t="s">
        <v>257</v>
      </c>
      <c r="E18" t="s">
        <v>258</v>
      </c>
      <c r="F18" t="s">
        <v>162</v>
      </c>
      <c r="G18" t="s">
        <v>163</v>
      </c>
      <c r="H18" t="s">
        <v>228</v>
      </c>
      <c r="I18" t="s">
        <v>181</v>
      </c>
      <c r="J18" t="s">
        <v>166</v>
      </c>
      <c r="K18" t="s">
        <v>167</v>
      </c>
      <c r="L18" t="s">
        <v>168</v>
      </c>
      <c r="M18" t="s">
        <v>169</v>
      </c>
      <c r="N18" t="s">
        <v>169</v>
      </c>
      <c r="O18" t="s">
        <v>201</v>
      </c>
      <c r="P18" t="s">
        <v>171</v>
      </c>
      <c r="Q18" t="s">
        <v>169</v>
      </c>
      <c r="R18" t="s">
        <v>169</v>
      </c>
      <c r="S18" t="s">
        <v>169</v>
      </c>
      <c r="T18" t="s">
        <v>172</v>
      </c>
      <c r="U18" t="s">
        <v>160</v>
      </c>
      <c r="V18" t="s">
        <v>160</v>
      </c>
      <c r="W18" t="s">
        <v>160</v>
      </c>
      <c r="X18" t="s">
        <v>160</v>
      </c>
      <c r="Y18" t="s">
        <v>160</v>
      </c>
      <c r="Z18" t="s">
        <v>160</v>
      </c>
      <c r="AA18" t="s">
        <v>160</v>
      </c>
      <c r="AB18" t="s">
        <v>160</v>
      </c>
      <c r="AC18" t="s">
        <v>160</v>
      </c>
      <c r="AD18" t="s">
        <v>160</v>
      </c>
      <c r="AE18" t="s">
        <v>259</v>
      </c>
      <c r="AF18" s="1">
        <v>45827</v>
      </c>
      <c r="AG18" t="s">
        <v>12</v>
      </c>
      <c r="AH18" t="s">
        <v>7</v>
      </c>
      <c r="AI18">
        <v>2</v>
      </c>
      <c r="AJ18" t="s">
        <v>99</v>
      </c>
      <c r="AK18" t="s">
        <v>4</v>
      </c>
      <c r="AL18" t="s">
        <v>5</v>
      </c>
      <c r="AM18" t="s">
        <v>6</v>
      </c>
      <c r="AN18" t="s">
        <v>7</v>
      </c>
      <c r="AO18" t="s">
        <v>29</v>
      </c>
      <c r="AP18" t="s">
        <v>9</v>
      </c>
      <c r="AQ18" t="s">
        <v>16</v>
      </c>
      <c r="AR18" s="2">
        <v>20000</v>
      </c>
      <c r="AS18" s="2">
        <v>20000</v>
      </c>
      <c r="AT18" t="s">
        <v>17</v>
      </c>
    </row>
    <row r="19" spans="1:46" x14ac:dyDescent="0.25">
      <c r="A19" t="s">
        <v>158</v>
      </c>
      <c r="B19" t="s">
        <v>464</v>
      </c>
      <c r="C19" t="s">
        <v>470</v>
      </c>
      <c r="D19" t="s">
        <v>260</v>
      </c>
      <c r="E19" t="s">
        <v>261</v>
      </c>
      <c r="F19" t="s">
        <v>162</v>
      </c>
      <c r="G19" t="s">
        <v>163</v>
      </c>
      <c r="H19" t="s">
        <v>164</v>
      </c>
      <c r="I19" t="s">
        <v>165</v>
      </c>
      <c r="J19" t="s">
        <v>166</v>
      </c>
      <c r="K19" t="s">
        <v>167</v>
      </c>
      <c r="L19" t="s">
        <v>168</v>
      </c>
      <c r="M19" t="s">
        <v>13</v>
      </c>
      <c r="N19" t="s">
        <v>169</v>
      </c>
      <c r="O19" t="s">
        <v>190</v>
      </c>
      <c r="P19" t="s">
        <v>191</v>
      </c>
      <c r="Q19" t="s">
        <v>169</v>
      </c>
      <c r="R19" t="s">
        <v>169</v>
      </c>
      <c r="S19" t="s">
        <v>169</v>
      </c>
      <c r="T19" t="s">
        <v>169</v>
      </c>
      <c r="U19" t="s">
        <v>183</v>
      </c>
      <c r="V19" t="s">
        <v>174</v>
      </c>
      <c r="W19" t="s">
        <v>160</v>
      </c>
      <c r="X19" t="s">
        <v>160</v>
      </c>
      <c r="Y19" t="s">
        <v>160</v>
      </c>
      <c r="Z19" t="s">
        <v>160</v>
      </c>
      <c r="AA19" t="s">
        <v>160</v>
      </c>
      <c r="AB19" t="s">
        <v>160</v>
      </c>
      <c r="AC19" t="s">
        <v>160</v>
      </c>
      <c r="AD19" t="s">
        <v>160</v>
      </c>
      <c r="AE19" t="s">
        <v>262</v>
      </c>
      <c r="AF19" s="1">
        <v>45812</v>
      </c>
      <c r="AG19" t="s">
        <v>12</v>
      </c>
      <c r="AH19" t="s">
        <v>13</v>
      </c>
      <c r="AI19" t="s">
        <v>34</v>
      </c>
      <c r="AJ19" t="s">
        <v>66</v>
      </c>
      <c r="AK19" t="s">
        <v>57</v>
      </c>
      <c r="AL19" t="s">
        <v>5</v>
      </c>
      <c r="AM19" t="s">
        <v>5</v>
      </c>
      <c r="AN19" t="s">
        <v>7</v>
      </c>
      <c r="AO19" t="s">
        <v>67</v>
      </c>
      <c r="AP19" t="s">
        <v>68</v>
      </c>
      <c r="AQ19" t="s">
        <v>59</v>
      </c>
      <c r="AR19" s="2">
        <v>20000</v>
      </c>
      <c r="AS19" s="2">
        <v>20000</v>
      </c>
      <c r="AT19" t="s">
        <v>17</v>
      </c>
    </row>
    <row r="20" spans="1:46" x14ac:dyDescent="0.25">
      <c r="A20" t="s">
        <v>158</v>
      </c>
      <c r="B20" t="s">
        <v>460</v>
      </c>
      <c r="C20" t="s">
        <v>470</v>
      </c>
      <c r="D20" t="s">
        <v>263</v>
      </c>
      <c r="E20" t="s">
        <v>247</v>
      </c>
      <c r="F20" t="s">
        <v>178</v>
      </c>
      <c r="G20" t="s">
        <v>179</v>
      </c>
      <c r="H20" t="s">
        <v>164</v>
      </c>
      <c r="I20" t="s">
        <v>165</v>
      </c>
      <c r="J20" t="s">
        <v>166</v>
      </c>
      <c r="K20" t="s">
        <v>167</v>
      </c>
      <c r="L20" t="s">
        <v>182</v>
      </c>
      <c r="M20" t="s">
        <v>13</v>
      </c>
      <c r="N20" t="s">
        <v>169</v>
      </c>
      <c r="O20" t="s">
        <v>190</v>
      </c>
      <c r="P20" t="s">
        <v>171</v>
      </c>
      <c r="Q20" t="s">
        <v>169</v>
      </c>
      <c r="R20" t="s">
        <v>169</v>
      </c>
      <c r="S20" t="s">
        <v>172</v>
      </c>
      <c r="T20" t="s">
        <v>169</v>
      </c>
      <c r="U20" t="s">
        <v>224</v>
      </c>
      <c r="V20" t="s">
        <v>174</v>
      </c>
      <c r="W20" t="s">
        <v>160</v>
      </c>
      <c r="X20" t="s">
        <v>160</v>
      </c>
      <c r="Y20" t="s">
        <v>160</v>
      </c>
      <c r="Z20" t="s">
        <v>160</v>
      </c>
      <c r="AA20" t="s">
        <v>160</v>
      </c>
      <c r="AB20" t="s">
        <v>160</v>
      </c>
      <c r="AC20" t="s">
        <v>160</v>
      </c>
      <c r="AD20" t="s">
        <v>160</v>
      </c>
      <c r="AE20" t="s">
        <v>264</v>
      </c>
      <c r="AF20" s="1">
        <v>45815</v>
      </c>
      <c r="AG20" t="s">
        <v>26</v>
      </c>
      <c r="AH20" t="s">
        <v>7</v>
      </c>
      <c r="AI20" t="s">
        <v>34</v>
      </c>
      <c r="AJ20" t="s">
        <v>115</v>
      </c>
      <c r="AK20" t="s">
        <v>34</v>
      </c>
      <c r="AL20" t="s">
        <v>34</v>
      </c>
      <c r="AM20" t="s">
        <v>28</v>
      </c>
      <c r="AN20" t="s">
        <v>34</v>
      </c>
      <c r="AO20" t="s">
        <v>116</v>
      </c>
      <c r="AP20" t="s">
        <v>9</v>
      </c>
      <c r="AQ20" t="s">
        <v>105</v>
      </c>
      <c r="AR20" s="2">
        <v>10000</v>
      </c>
      <c r="AS20" s="2">
        <v>20000</v>
      </c>
      <c r="AT20" t="s">
        <v>17</v>
      </c>
    </row>
    <row r="21" spans="1:46" x14ac:dyDescent="0.25">
      <c r="A21" t="s">
        <v>158</v>
      </c>
      <c r="B21" t="s">
        <v>460</v>
      </c>
      <c r="C21" t="s">
        <v>470</v>
      </c>
      <c r="D21" t="s">
        <v>265</v>
      </c>
      <c r="E21" t="s">
        <v>266</v>
      </c>
      <c r="F21" t="s">
        <v>178</v>
      </c>
      <c r="G21" t="s">
        <v>267</v>
      </c>
      <c r="H21" t="s">
        <v>164</v>
      </c>
      <c r="I21" t="s">
        <v>165</v>
      </c>
      <c r="J21" t="s">
        <v>166</v>
      </c>
      <c r="K21" t="s">
        <v>167</v>
      </c>
      <c r="L21" t="s">
        <v>182</v>
      </c>
      <c r="M21" t="s">
        <v>13</v>
      </c>
      <c r="N21" t="s">
        <v>169</v>
      </c>
      <c r="O21" t="s">
        <v>170</v>
      </c>
      <c r="P21" t="s">
        <v>171</v>
      </c>
      <c r="Q21" t="s">
        <v>169</v>
      </c>
      <c r="R21" t="s">
        <v>169</v>
      </c>
      <c r="S21" t="s">
        <v>172</v>
      </c>
      <c r="T21" t="s">
        <v>169</v>
      </c>
      <c r="U21" t="s">
        <v>173</v>
      </c>
      <c r="V21" t="s">
        <v>174</v>
      </c>
      <c r="W21" t="s">
        <v>160</v>
      </c>
      <c r="X21" t="s">
        <v>160</v>
      </c>
      <c r="Y21" t="s">
        <v>160</v>
      </c>
      <c r="Z21" t="s">
        <v>160</v>
      </c>
      <c r="AA21" t="s">
        <v>160</v>
      </c>
      <c r="AB21" t="s">
        <v>160</v>
      </c>
      <c r="AC21" t="s">
        <v>160</v>
      </c>
      <c r="AD21" t="s">
        <v>160</v>
      </c>
      <c r="AE21" t="s">
        <v>268</v>
      </c>
      <c r="AF21" s="1">
        <v>45815</v>
      </c>
      <c r="AG21" t="s">
        <v>12</v>
      </c>
      <c r="AH21" t="s">
        <v>7</v>
      </c>
      <c r="AI21">
        <v>4</v>
      </c>
      <c r="AJ21" t="s">
        <v>113</v>
      </c>
      <c r="AK21" t="s">
        <v>28</v>
      </c>
      <c r="AL21" t="s">
        <v>5</v>
      </c>
      <c r="AM21" t="s">
        <v>34</v>
      </c>
      <c r="AN21" t="s">
        <v>7</v>
      </c>
      <c r="AO21" t="s">
        <v>114</v>
      </c>
      <c r="AP21" t="s">
        <v>9</v>
      </c>
      <c r="AQ21" t="s">
        <v>16</v>
      </c>
      <c r="AR21" s="2">
        <v>20000</v>
      </c>
      <c r="AS21" s="2">
        <v>50000</v>
      </c>
      <c r="AT21" t="s">
        <v>17</v>
      </c>
    </row>
    <row r="22" spans="1:46" x14ac:dyDescent="0.25">
      <c r="A22" t="s">
        <v>158</v>
      </c>
      <c r="B22" t="s">
        <v>460</v>
      </c>
      <c r="C22" t="s">
        <v>472</v>
      </c>
      <c r="D22" t="s">
        <v>269</v>
      </c>
      <c r="E22" t="s">
        <v>270</v>
      </c>
      <c r="F22" t="s">
        <v>162</v>
      </c>
      <c r="G22" t="s">
        <v>163</v>
      </c>
      <c r="H22" t="s">
        <v>228</v>
      </c>
      <c r="I22" t="s">
        <v>165</v>
      </c>
      <c r="J22" t="s">
        <v>166</v>
      </c>
      <c r="K22" t="s">
        <v>167</v>
      </c>
      <c r="L22" t="s">
        <v>200</v>
      </c>
      <c r="M22" t="s">
        <v>169</v>
      </c>
      <c r="N22" t="s">
        <v>169</v>
      </c>
      <c r="O22" t="s">
        <v>201</v>
      </c>
      <c r="P22" t="s">
        <v>171</v>
      </c>
      <c r="Q22" t="s">
        <v>169</v>
      </c>
      <c r="R22" t="s">
        <v>169</v>
      </c>
      <c r="S22" t="s">
        <v>169</v>
      </c>
      <c r="T22" t="s">
        <v>172</v>
      </c>
      <c r="U22" t="s">
        <v>160</v>
      </c>
      <c r="V22" t="s">
        <v>160</v>
      </c>
      <c r="W22" t="s">
        <v>160</v>
      </c>
      <c r="X22" t="s">
        <v>160</v>
      </c>
      <c r="Y22" t="s">
        <v>160</v>
      </c>
      <c r="Z22" t="s">
        <v>160</v>
      </c>
      <c r="AA22" t="s">
        <v>160</v>
      </c>
      <c r="AB22" t="s">
        <v>160</v>
      </c>
      <c r="AC22" t="s">
        <v>160</v>
      </c>
      <c r="AD22" t="s">
        <v>160</v>
      </c>
      <c r="AE22" t="s">
        <v>271</v>
      </c>
      <c r="AF22" s="1">
        <v>45813</v>
      </c>
      <c r="AG22" t="s">
        <v>12</v>
      </c>
      <c r="AH22" t="s">
        <v>7</v>
      </c>
      <c r="AI22">
        <v>5</v>
      </c>
      <c r="AJ22" t="s">
        <v>97</v>
      </c>
      <c r="AK22" t="s">
        <v>28</v>
      </c>
      <c r="AL22" t="s">
        <v>5</v>
      </c>
      <c r="AM22" t="s">
        <v>6</v>
      </c>
      <c r="AN22" t="s">
        <v>7</v>
      </c>
      <c r="AO22" t="s">
        <v>98</v>
      </c>
      <c r="AP22" t="s">
        <v>23</v>
      </c>
      <c r="AQ22" t="s">
        <v>86</v>
      </c>
      <c r="AR22" s="2">
        <v>20000</v>
      </c>
      <c r="AS22" s="2">
        <v>45000</v>
      </c>
      <c r="AT22" t="s">
        <v>17</v>
      </c>
    </row>
    <row r="23" spans="1:46" x14ac:dyDescent="0.25">
      <c r="A23" t="s">
        <v>158</v>
      </c>
      <c r="B23" t="s">
        <v>460</v>
      </c>
      <c r="C23" t="s">
        <v>468</v>
      </c>
      <c r="D23" t="s">
        <v>272</v>
      </c>
      <c r="E23" t="s">
        <v>273</v>
      </c>
      <c r="F23" t="s">
        <v>196</v>
      </c>
      <c r="G23" t="s">
        <v>163</v>
      </c>
      <c r="H23" t="s">
        <v>180</v>
      </c>
      <c r="I23" t="s">
        <v>181</v>
      </c>
      <c r="J23" t="s">
        <v>166</v>
      </c>
      <c r="K23" t="s">
        <v>167</v>
      </c>
      <c r="L23" t="s">
        <v>182</v>
      </c>
      <c r="M23" t="s">
        <v>13</v>
      </c>
      <c r="N23" t="s">
        <v>169</v>
      </c>
      <c r="O23" t="s">
        <v>274</v>
      </c>
      <c r="P23" t="s">
        <v>171</v>
      </c>
      <c r="Q23" t="s">
        <v>172</v>
      </c>
      <c r="R23" t="s">
        <v>172</v>
      </c>
      <c r="S23" t="s">
        <v>169</v>
      </c>
      <c r="T23" t="s">
        <v>169</v>
      </c>
      <c r="U23" t="s">
        <v>218</v>
      </c>
      <c r="V23" t="s">
        <v>192</v>
      </c>
      <c r="W23" t="s">
        <v>160</v>
      </c>
      <c r="X23" t="s">
        <v>160</v>
      </c>
      <c r="Y23" t="s">
        <v>160</v>
      </c>
      <c r="Z23" t="s">
        <v>160</v>
      </c>
      <c r="AA23" t="s">
        <v>160</v>
      </c>
      <c r="AB23" t="s">
        <v>160</v>
      </c>
      <c r="AC23" t="s">
        <v>160</v>
      </c>
      <c r="AD23" t="s">
        <v>160</v>
      </c>
      <c r="AE23" t="s">
        <v>275</v>
      </c>
      <c r="AF23" s="1">
        <v>45810</v>
      </c>
      <c r="AG23" t="s">
        <v>12</v>
      </c>
      <c r="AH23" t="s">
        <v>13</v>
      </c>
      <c r="AI23">
        <v>1</v>
      </c>
      <c r="AJ23" t="s">
        <v>60</v>
      </c>
      <c r="AK23" t="s">
        <v>4</v>
      </c>
      <c r="AL23" t="s">
        <v>5</v>
      </c>
      <c r="AM23" t="s">
        <v>28</v>
      </c>
      <c r="AN23" t="s">
        <v>7</v>
      </c>
      <c r="AO23" t="s">
        <v>29</v>
      </c>
      <c r="AP23" t="s">
        <v>9</v>
      </c>
      <c r="AQ23" t="s">
        <v>30</v>
      </c>
      <c r="AR23" s="2">
        <v>20000</v>
      </c>
      <c r="AS23" s="2">
        <v>50000</v>
      </c>
      <c r="AT23" t="s">
        <v>17</v>
      </c>
    </row>
    <row r="24" spans="1:46" x14ac:dyDescent="0.25">
      <c r="A24" t="s">
        <v>158</v>
      </c>
      <c r="B24" t="s">
        <v>460</v>
      </c>
      <c r="C24" t="s">
        <v>472</v>
      </c>
      <c r="D24" t="s">
        <v>276</v>
      </c>
      <c r="E24" t="s">
        <v>277</v>
      </c>
      <c r="F24" t="s">
        <v>196</v>
      </c>
      <c r="G24" t="s">
        <v>163</v>
      </c>
      <c r="H24" t="s">
        <v>228</v>
      </c>
      <c r="I24" t="s">
        <v>181</v>
      </c>
      <c r="J24" t="s">
        <v>166</v>
      </c>
      <c r="K24" t="s">
        <v>167</v>
      </c>
      <c r="L24" t="s">
        <v>200</v>
      </c>
      <c r="M24" t="s">
        <v>169</v>
      </c>
      <c r="N24" t="s">
        <v>169</v>
      </c>
      <c r="O24" t="s">
        <v>238</v>
      </c>
      <c r="P24" t="s">
        <v>171</v>
      </c>
      <c r="Q24" t="s">
        <v>169</v>
      </c>
      <c r="R24" t="s">
        <v>169</v>
      </c>
      <c r="S24" t="s">
        <v>169</v>
      </c>
      <c r="T24" t="s">
        <v>172</v>
      </c>
      <c r="U24" t="s">
        <v>160</v>
      </c>
      <c r="V24" t="s">
        <v>160</v>
      </c>
      <c r="W24" t="s">
        <v>160</v>
      </c>
      <c r="X24" t="s">
        <v>160</v>
      </c>
      <c r="Y24" t="s">
        <v>160</v>
      </c>
      <c r="Z24" t="s">
        <v>160</v>
      </c>
      <c r="AA24" t="s">
        <v>160</v>
      </c>
      <c r="AB24" t="s">
        <v>160</v>
      </c>
      <c r="AC24" t="s">
        <v>160</v>
      </c>
      <c r="AD24" t="s">
        <v>160</v>
      </c>
      <c r="AE24" t="s">
        <v>278</v>
      </c>
      <c r="AF24" s="1">
        <v>45812</v>
      </c>
      <c r="AG24" t="s">
        <v>1</v>
      </c>
      <c r="AH24" t="s">
        <v>7</v>
      </c>
      <c r="AI24">
        <v>2</v>
      </c>
      <c r="AJ24" t="s">
        <v>85</v>
      </c>
      <c r="AK24" t="s">
        <v>34</v>
      </c>
      <c r="AL24" t="s">
        <v>5</v>
      </c>
      <c r="AM24" t="s">
        <v>6</v>
      </c>
      <c r="AN24" t="s">
        <v>34</v>
      </c>
      <c r="AO24" t="s">
        <v>40</v>
      </c>
      <c r="AP24" t="s">
        <v>9</v>
      </c>
      <c r="AQ24" t="s">
        <v>86</v>
      </c>
      <c r="AR24" s="2">
        <v>10000</v>
      </c>
      <c r="AS24" s="2">
        <v>25000</v>
      </c>
      <c r="AT24" t="s">
        <v>17</v>
      </c>
    </row>
    <row r="25" spans="1:46" x14ac:dyDescent="0.25">
      <c r="A25" t="s">
        <v>158</v>
      </c>
      <c r="B25" t="s">
        <v>463</v>
      </c>
      <c r="C25" t="s">
        <v>467</v>
      </c>
      <c r="D25" t="s">
        <v>279</v>
      </c>
      <c r="E25" t="s">
        <v>280</v>
      </c>
      <c r="F25" t="s">
        <v>196</v>
      </c>
      <c r="G25" t="s">
        <v>197</v>
      </c>
      <c r="H25" t="s">
        <v>180</v>
      </c>
      <c r="I25" t="s">
        <v>199</v>
      </c>
      <c r="J25" t="s">
        <v>166</v>
      </c>
      <c r="K25" t="s">
        <v>167</v>
      </c>
      <c r="L25" t="s">
        <v>182</v>
      </c>
      <c r="M25" t="s">
        <v>13</v>
      </c>
      <c r="N25" t="s">
        <v>169</v>
      </c>
      <c r="O25" t="s">
        <v>170</v>
      </c>
      <c r="P25" t="s">
        <v>171</v>
      </c>
      <c r="Q25" t="s">
        <v>172</v>
      </c>
      <c r="R25" t="s">
        <v>169</v>
      </c>
      <c r="S25" t="s">
        <v>169</v>
      </c>
      <c r="T25" t="s">
        <v>172</v>
      </c>
      <c r="U25" t="s">
        <v>218</v>
      </c>
      <c r="V25" t="s">
        <v>174</v>
      </c>
      <c r="W25" t="s">
        <v>160</v>
      </c>
      <c r="X25" t="s">
        <v>160</v>
      </c>
      <c r="Y25" t="s">
        <v>160</v>
      </c>
      <c r="Z25" t="s">
        <v>160</v>
      </c>
      <c r="AA25" t="s">
        <v>160</v>
      </c>
      <c r="AB25" t="s">
        <v>160</v>
      </c>
      <c r="AC25" t="s">
        <v>160</v>
      </c>
      <c r="AD25" t="s">
        <v>160</v>
      </c>
      <c r="AE25" t="s">
        <v>281</v>
      </c>
      <c r="AF25" s="1">
        <v>45819</v>
      </c>
      <c r="AG25" t="s">
        <v>12</v>
      </c>
      <c r="AH25" t="s">
        <v>7</v>
      </c>
      <c r="AI25">
        <v>1</v>
      </c>
      <c r="AJ25" t="s">
        <v>117</v>
      </c>
      <c r="AK25" t="s">
        <v>57</v>
      </c>
      <c r="AL25" t="s">
        <v>5</v>
      </c>
      <c r="AM25" t="s">
        <v>6</v>
      </c>
      <c r="AN25" t="s">
        <v>7</v>
      </c>
      <c r="AO25" t="s">
        <v>58</v>
      </c>
      <c r="AP25" t="s">
        <v>9</v>
      </c>
      <c r="AQ25" t="s">
        <v>118</v>
      </c>
      <c r="AR25" s="2">
        <v>20000</v>
      </c>
      <c r="AS25" s="2">
        <v>50000</v>
      </c>
      <c r="AT25" t="s">
        <v>119</v>
      </c>
    </row>
    <row r="26" spans="1:46" x14ac:dyDescent="0.25">
      <c r="A26" t="s">
        <v>158</v>
      </c>
      <c r="B26" t="s">
        <v>460</v>
      </c>
      <c r="C26" t="s">
        <v>467</v>
      </c>
      <c r="D26" t="s">
        <v>282</v>
      </c>
      <c r="E26" t="s">
        <v>247</v>
      </c>
      <c r="F26" t="s">
        <v>178</v>
      </c>
      <c r="G26" t="s">
        <v>163</v>
      </c>
      <c r="H26" t="s">
        <v>198</v>
      </c>
      <c r="I26" t="s">
        <v>181</v>
      </c>
      <c r="J26" t="s">
        <v>166</v>
      </c>
      <c r="K26" t="s">
        <v>167</v>
      </c>
      <c r="L26" t="s">
        <v>212</v>
      </c>
      <c r="M26" t="s">
        <v>169</v>
      </c>
      <c r="N26" t="s">
        <v>169</v>
      </c>
      <c r="O26" t="s">
        <v>283</v>
      </c>
      <c r="P26" t="s">
        <v>171</v>
      </c>
      <c r="Q26" t="s">
        <v>169</v>
      </c>
      <c r="R26" t="s">
        <v>169</v>
      </c>
      <c r="S26" t="s">
        <v>169</v>
      </c>
      <c r="T26" t="s">
        <v>172</v>
      </c>
      <c r="U26" t="s">
        <v>160</v>
      </c>
      <c r="V26" t="s">
        <v>160</v>
      </c>
      <c r="W26" t="s">
        <v>160</v>
      </c>
      <c r="X26" t="s">
        <v>160</v>
      </c>
      <c r="Y26" t="s">
        <v>160</v>
      </c>
      <c r="Z26" t="s">
        <v>160</v>
      </c>
      <c r="AA26" t="s">
        <v>160</v>
      </c>
      <c r="AB26" t="s">
        <v>160</v>
      </c>
      <c r="AC26" t="s">
        <v>160</v>
      </c>
      <c r="AD26" t="s">
        <v>160</v>
      </c>
      <c r="AE26" t="s">
        <v>284</v>
      </c>
      <c r="AF26" s="1">
        <v>45824</v>
      </c>
      <c r="AG26" t="s">
        <v>1</v>
      </c>
      <c r="AH26" t="s">
        <v>7</v>
      </c>
      <c r="AI26" t="s">
        <v>34</v>
      </c>
      <c r="AJ26" t="s">
        <v>128</v>
      </c>
      <c r="AK26" t="s">
        <v>4</v>
      </c>
      <c r="AL26" t="s">
        <v>5</v>
      </c>
      <c r="AM26" t="s">
        <v>34</v>
      </c>
      <c r="AN26" t="s">
        <v>7</v>
      </c>
      <c r="AO26" t="s">
        <v>45</v>
      </c>
      <c r="AP26" t="s">
        <v>9</v>
      </c>
      <c r="AQ26" t="s">
        <v>95</v>
      </c>
      <c r="AR26" s="2">
        <v>20000</v>
      </c>
      <c r="AS26" s="2">
        <v>50000</v>
      </c>
      <c r="AT26" t="s">
        <v>11</v>
      </c>
    </row>
    <row r="27" spans="1:46" x14ac:dyDescent="0.25">
      <c r="A27" t="s">
        <v>158</v>
      </c>
      <c r="B27" t="s">
        <v>460</v>
      </c>
      <c r="C27" t="s">
        <v>468</v>
      </c>
      <c r="D27" t="s">
        <v>285</v>
      </c>
      <c r="E27" t="s">
        <v>286</v>
      </c>
      <c r="F27" t="s">
        <v>162</v>
      </c>
      <c r="G27" t="s">
        <v>163</v>
      </c>
      <c r="H27" t="s">
        <v>198</v>
      </c>
      <c r="I27" t="s">
        <v>199</v>
      </c>
      <c r="J27" t="s">
        <v>166</v>
      </c>
      <c r="K27" t="s">
        <v>167</v>
      </c>
      <c r="L27" t="s">
        <v>168</v>
      </c>
      <c r="M27" t="s">
        <v>172</v>
      </c>
      <c r="N27" t="s">
        <v>169</v>
      </c>
      <c r="O27" t="s">
        <v>201</v>
      </c>
      <c r="P27" t="s">
        <v>171</v>
      </c>
      <c r="Q27" t="s">
        <v>172</v>
      </c>
      <c r="R27" t="s">
        <v>169</v>
      </c>
      <c r="S27" t="s">
        <v>169</v>
      </c>
      <c r="T27" t="s">
        <v>172</v>
      </c>
      <c r="U27" t="s">
        <v>160</v>
      </c>
      <c r="V27" t="s">
        <v>160</v>
      </c>
      <c r="W27" t="s">
        <v>160</v>
      </c>
      <c r="X27" t="s">
        <v>160</v>
      </c>
      <c r="Y27" t="s">
        <v>160</v>
      </c>
      <c r="Z27" t="s">
        <v>160</v>
      </c>
      <c r="AA27" t="s">
        <v>160</v>
      </c>
      <c r="AB27" t="s">
        <v>160</v>
      </c>
      <c r="AC27" t="s">
        <v>160</v>
      </c>
      <c r="AD27" t="s">
        <v>160</v>
      </c>
      <c r="AE27" t="s">
        <v>287</v>
      </c>
      <c r="AF27" s="1">
        <v>45827</v>
      </c>
      <c r="AG27" t="s">
        <v>12</v>
      </c>
      <c r="AH27" t="s">
        <v>7</v>
      </c>
      <c r="AI27">
        <v>2</v>
      </c>
      <c r="AJ27" t="s">
        <v>99</v>
      </c>
      <c r="AK27" t="s">
        <v>4</v>
      </c>
      <c r="AL27" t="s">
        <v>5</v>
      </c>
      <c r="AM27" t="s">
        <v>6</v>
      </c>
      <c r="AN27" t="s">
        <v>7</v>
      </c>
      <c r="AO27" t="s">
        <v>29</v>
      </c>
      <c r="AP27" t="s">
        <v>9</v>
      </c>
      <c r="AQ27" t="s">
        <v>41</v>
      </c>
      <c r="AR27" s="2">
        <v>20000</v>
      </c>
      <c r="AS27" s="2">
        <v>20000</v>
      </c>
      <c r="AT27" t="s">
        <v>17</v>
      </c>
    </row>
    <row r="28" spans="1:46" x14ac:dyDescent="0.25">
      <c r="A28" t="s">
        <v>158</v>
      </c>
      <c r="B28" t="s">
        <v>464</v>
      </c>
      <c r="C28" t="s">
        <v>470</v>
      </c>
      <c r="D28" t="s">
        <v>288</v>
      </c>
      <c r="E28" t="s">
        <v>289</v>
      </c>
      <c r="F28" t="s">
        <v>162</v>
      </c>
      <c r="G28" t="s">
        <v>163</v>
      </c>
      <c r="H28" t="s">
        <v>228</v>
      </c>
      <c r="I28" t="s">
        <v>181</v>
      </c>
      <c r="J28" t="s">
        <v>166</v>
      </c>
      <c r="K28" t="s">
        <v>167</v>
      </c>
      <c r="L28" t="s">
        <v>182</v>
      </c>
      <c r="M28" t="s">
        <v>169</v>
      </c>
      <c r="N28" t="s">
        <v>169</v>
      </c>
      <c r="O28" t="s">
        <v>290</v>
      </c>
      <c r="P28" t="s">
        <v>171</v>
      </c>
      <c r="Q28" t="s">
        <v>172</v>
      </c>
      <c r="R28" t="s">
        <v>172</v>
      </c>
      <c r="S28" t="s">
        <v>169</v>
      </c>
      <c r="T28" t="s">
        <v>169</v>
      </c>
      <c r="U28" t="s">
        <v>160</v>
      </c>
      <c r="V28" t="s">
        <v>160</v>
      </c>
      <c r="W28" t="s">
        <v>160</v>
      </c>
      <c r="X28" t="s">
        <v>160</v>
      </c>
      <c r="Y28" t="s">
        <v>160</v>
      </c>
      <c r="Z28" t="s">
        <v>160</v>
      </c>
      <c r="AA28" t="s">
        <v>160</v>
      </c>
      <c r="AB28" t="s">
        <v>160</v>
      </c>
      <c r="AC28" t="s">
        <v>160</v>
      </c>
      <c r="AD28" t="s">
        <v>160</v>
      </c>
      <c r="AE28" t="s">
        <v>291</v>
      </c>
      <c r="AF28" s="1">
        <v>45824</v>
      </c>
      <c r="AG28" t="s">
        <v>12</v>
      </c>
      <c r="AH28" t="s">
        <v>7</v>
      </c>
      <c r="AI28">
        <v>3</v>
      </c>
      <c r="AJ28" t="s">
        <v>125</v>
      </c>
      <c r="AK28" t="s">
        <v>57</v>
      </c>
      <c r="AL28" t="s">
        <v>5</v>
      </c>
      <c r="AM28" t="s">
        <v>5</v>
      </c>
      <c r="AN28" t="s">
        <v>34</v>
      </c>
      <c r="AO28" t="s">
        <v>126</v>
      </c>
      <c r="AP28" t="s">
        <v>68</v>
      </c>
      <c r="AQ28" t="s">
        <v>127</v>
      </c>
      <c r="AR28" s="2">
        <v>15000</v>
      </c>
      <c r="AS28" s="2">
        <v>30000</v>
      </c>
      <c r="AT28" t="s">
        <v>11</v>
      </c>
    </row>
    <row r="29" spans="1:46" x14ac:dyDescent="0.25">
      <c r="A29" t="s">
        <v>158</v>
      </c>
      <c r="B29" t="s">
        <v>460</v>
      </c>
      <c r="C29" t="s">
        <v>470</v>
      </c>
      <c r="D29" t="s">
        <v>292</v>
      </c>
      <c r="E29" t="s">
        <v>293</v>
      </c>
      <c r="F29" t="s">
        <v>162</v>
      </c>
      <c r="G29" t="s">
        <v>267</v>
      </c>
      <c r="H29" t="s">
        <v>164</v>
      </c>
      <c r="I29" t="s">
        <v>181</v>
      </c>
      <c r="J29" t="s">
        <v>166</v>
      </c>
      <c r="K29" t="s">
        <v>167</v>
      </c>
      <c r="L29" t="s">
        <v>212</v>
      </c>
      <c r="M29" t="s">
        <v>13</v>
      </c>
      <c r="N29" t="s">
        <v>169</v>
      </c>
      <c r="O29" t="s">
        <v>190</v>
      </c>
      <c r="P29" t="s">
        <v>171</v>
      </c>
      <c r="Q29" t="s">
        <v>172</v>
      </c>
      <c r="R29" t="s">
        <v>169</v>
      </c>
      <c r="S29" t="s">
        <v>169</v>
      </c>
      <c r="T29" t="s">
        <v>169</v>
      </c>
      <c r="U29" t="s">
        <v>183</v>
      </c>
      <c r="V29" t="s">
        <v>294</v>
      </c>
      <c r="W29" t="s">
        <v>160</v>
      </c>
      <c r="X29" t="s">
        <v>160</v>
      </c>
      <c r="Y29" t="s">
        <v>160</v>
      </c>
      <c r="Z29" t="s">
        <v>160</v>
      </c>
      <c r="AA29" t="s">
        <v>160</v>
      </c>
      <c r="AB29" t="s">
        <v>160</v>
      </c>
      <c r="AC29" t="s">
        <v>160</v>
      </c>
      <c r="AD29" t="s">
        <v>160</v>
      </c>
      <c r="AE29" t="s">
        <v>295</v>
      </c>
      <c r="AF29" s="1">
        <v>45814</v>
      </c>
      <c r="AG29" t="s">
        <v>1</v>
      </c>
      <c r="AH29" t="s">
        <v>13</v>
      </c>
      <c r="AI29" t="s">
        <v>34</v>
      </c>
      <c r="AJ29" t="s">
        <v>100</v>
      </c>
      <c r="AK29" t="s">
        <v>57</v>
      </c>
      <c r="AL29" t="s">
        <v>90</v>
      </c>
      <c r="AM29" t="s">
        <v>21</v>
      </c>
      <c r="AN29" t="s">
        <v>7</v>
      </c>
      <c r="AO29" t="s">
        <v>101</v>
      </c>
      <c r="AP29" t="s">
        <v>9</v>
      </c>
      <c r="AQ29" t="s">
        <v>102</v>
      </c>
      <c r="AR29" s="2">
        <v>18000</v>
      </c>
      <c r="AS29" s="2">
        <v>40000</v>
      </c>
      <c r="AT29" t="s">
        <v>17</v>
      </c>
    </row>
    <row r="30" spans="1:46" x14ac:dyDescent="0.25">
      <c r="A30" t="s">
        <v>158</v>
      </c>
      <c r="B30" t="s">
        <v>460</v>
      </c>
      <c r="C30" t="s">
        <v>472</v>
      </c>
      <c r="D30" t="s">
        <v>296</v>
      </c>
      <c r="E30" t="s">
        <v>244</v>
      </c>
      <c r="F30" t="s">
        <v>178</v>
      </c>
      <c r="G30" t="s">
        <v>163</v>
      </c>
      <c r="H30" t="s">
        <v>164</v>
      </c>
      <c r="I30" t="s">
        <v>165</v>
      </c>
      <c r="J30" t="s">
        <v>166</v>
      </c>
      <c r="K30" t="s">
        <v>167</v>
      </c>
      <c r="L30" t="s">
        <v>182</v>
      </c>
      <c r="M30" t="s">
        <v>13</v>
      </c>
      <c r="N30" t="s">
        <v>169</v>
      </c>
      <c r="O30" t="s">
        <v>190</v>
      </c>
      <c r="P30" t="s">
        <v>171</v>
      </c>
      <c r="Q30" t="s">
        <v>169</v>
      </c>
      <c r="R30" t="s">
        <v>169</v>
      </c>
      <c r="S30" t="s">
        <v>169</v>
      </c>
      <c r="T30" t="s">
        <v>172</v>
      </c>
      <c r="U30" t="s">
        <v>218</v>
      </c>
      <c r="V30" t="s">
        <v>174</v>
      </c>
      <c r="W30" t="s">
        <v>160</v>
      </c>
      <c r="X30" t="s">
        <v>160</v>
      </c>
      <c r="Y30" t="s">
        <v>160</v>
      </c>
      <c r="Z30" t="s">
        <v>160</v>
      </c>
      <c r="AA30" t="s">
        <v>160</v>
      </c>
      <c r="AB30" t="s">
        <v>160</v>
      </c>
      <c r="AC30" t="s">
        <v>160</v>
      </c>
      <c r="AD30" t="s">
        <v>160</v>
      </c>
      <c r="AE30" t="s">
        <v>297</v>
      </c>
      <c r="AF30" s="1">
        <v>45814</v>
      </c>
      <c r="AG30" t="s">
        <v>12</v>
      </c>
      <c r="AH30" t="s">
        <v>13</v>
      </c>
      <c r="AI30" t="s">
        <v>34</v>
      </c>
      <c r="AJ30" t="s">
        <v>97</v>
      </c>
      <c r="AK30" t="s">
        <v>34</v>
      </c>
      <c r="AL30" t="s">
        <v>5</v>
      </c>
      <c r="AM30" t="s">
        <v>6</v>
      </c>
      <c r="AN30" t="s">
        <v>7</v>
      </c>
      <c r="AO30" t="s">
        <v>106</v>
      </c>
      <c r="AP30" t="s">
        <v>9</v>
      </c>
      <c r="AQ30" t="s">
        <v>107</v>
      </c>
      <c r="AR30" s="2">
        <v>20000</v>
      </c>
      <c r="AS30" s="2">
        <v>20000</v>
      </c>
      <c r="AT30" t="s">
        <v>11</v>
      </c>
    </row>
    <row r="31" spans="1:46" x14ac:dyDescent="0.25">
      <c r="A31" t="s">
        <v>158</v>
      </c>
      <c r="B31" t="s">
        <v>460</v>
      </c>
      <c r="C31" t="s">
        <v>469</v>
      </c>
      <c r="D31" t="s">
        <v>298</v>
      </c>
      <c r="E31" t="s">
        <v>299</v>
      </c>
      <c r="F31" t="s">
        <v>196</v>
      </c>
      <c r="G31" t="s">
        <v>163</v>
      </c>
      <c r="H31" t="s">
        <v>180</v>
      </c>
      <c r="I31" t="s">
        <v>181</v>
      </c>
      <c r="J31" t="s">
        <v>166</v>
      </c>
      <c r="K31" t="s">
        <v>167</v>
      </c>
      <c r="L31" t="s">
        <v>168</v>
      </c>
      <c r="M31" t="s">
        <v>13</v>
      </c>
      <c r="N31" t="s">
        <v>172</v>
      </c>
      <c r="O31" t="s">
        <v>190</v>
      </c>
      <c r="P31" t="s">
        <v>171</v>
      </c>
      <c r="Q31" t="s">
        <v>169</v>
      </c>
      <c r="R31" t="s">
        <v>169</v>
      </c>
      <c r="S31" t="s">
        <v>169</v>
      </c>
      <c r="T31" t="s">
        <v>172</v>
      </c>
      <c r="U31" t="s">
        <v>218</v>
      </c>
      <c r="V31" t="s">
        <v>192</v>
      </c>
      <c r="W31" t="s">
        <v>160</v>
      </c>
      <c r="X31" t="s">
        <v>160</v>
      </c>
      <c r="Y31" t="s">
        <v>160</v>
      </c>
      <c r="Z31" t="s">
        <v>160</v>
      </c>
      <c r="AA31" t="s">
        <v>160</v>
      </c>
      <c r="AB31" t="s">
        <v>160</v>
      </c>
      <c r="AC31" t="s">
        <v>160</v>
      </c>
      <c r="AD31" t="s">
        <v>160</v>
      </c>
      <c r="AE31" t="s">
        <v>300</v>
      </c>
      <c r="AF31" s="1">
        <v>45807</v>
      </c>
      <c r="AG31" t="s">
        <v>43</v>
      </c>
      <c r="AH31" t="s">
        <v>7</v>
      </c>
      <c r="AI31">
        <v>1</v>
      </c>
      <c r="AJ31" t="s">
        <v>53</v>
      </c>
      <c r="AK31" t="s">
        <v>4</v>
      </c>
      <c r="AL31" t="s">
        <v>54</v>
      </c>
      <c r="AM31" t="s">
        <v>6</v>
      </c>
      <c r="AN31" t="s">
        <v>7</v>
      </c>
      <c r="AO31" t="s">
        <v>55</v>
      </c>
      <c r="AP31" t="s">
        <v>9</v>
      </c>
      <c r="AQ31" t="s">
        <v>56</v>
      </c>
      <c r="AR31" s="2">
        <v>10000</v>
      </c>
      <c r="AS31" s="2">
        <v>20000</v>
      </c>
      <c r="AT31" t="s">
        <v>11</v>
      </c>
    </row>
    <row r="32" spans="1:46" x14ac:dyDescent="0.25">
      <c r="A32" t="s">
        <v>158</v>
      </c>
      <c r="B32" t="s">
        <v>460</v>
      </c>
      <c r="C32" t="s">
        <v>470</v>
      </c>
      <c r="D32" t="s">
        <v>301</v>
      </c>
      <c r="E32" t="s">
        <v>302</v>
      </c>
      <c r="F32" t="s">
        <v>162</v>
      </c>
      <c r="G32" t="s">
        <v>163</v>
      </c>
      <c r="H32" t="s">
        <v>228</v>
      </c>
      <c r="I32" t="s">
        <v>165</v>
      </c>
      <c r="J32" t="s">
        <v>166</v>
      </c>
      <c r="K32" t="s">
        <v>251</v>
      </c>
      <c r="L32" t="s">
        <v>182</v>
      </c>
      <c r="M32" t="s">
        <v>169</v>
      </c>
      <c r="N32" t="s">
        <v>169</v>
      </c>
      <c r="O32" t="s">
        <v>303</v>
      </c>
      <c r="P32" t="s">
        <v>191</v>
      </c>
      <c r="Q32" t="s">
        <v>169</v>
      </c>
      <c r="R32" t="s">
        <v>169</v>
      </c>
      <c r="S32" t="s">
        <v>169</v>
      </c>
      <c r="T32" t="s">
        <v>169</v>
      </c>
      <c r="U32" t="s">
        <v>160</v>
      </c>
      <c r="V32" t="s">
        <v>160</v>
      </c>
      <c r="W32" t="s">
        <v>160</v>
      </c>
      <c r="X32" t="s">
        <v>160</v>
      </c>
      <c r="Y32" t="s">
        <v>160</v>
      </c>
      <c r="Z32" t="s">
        <v>160</v>
      </c>
      <c r="AA32" t="s">
        <v>160</v>
      </c>
      <c r="AB32" t="s">
        <v>160</v>
      </c>
      <c r="AC32" t="s">
        <v>160</v>
      </c>
      <c r="AD32" t="s">
        <v>160</v>
      </c>
      <c r="AE32" t="s">
        <v>304</v>
      </c>
      <c r="AF32" s="1">
        <v>45814</v>
      </c>
      <c r="AG32" t="s">
        <v>1</v>
      </c>
      <c r="AH32" t="s">
        <v>7</v>
      </c>
      <c r="AI32">
        <v>4</v>
      </c>
      <c r="AJ32" t="s">
        <v>87</v>
      </c>
      <c r="AK32" t="s">
        <v>4</v>
      </c>
      <c r="AL32" t="s">
        <v>5</v>
      </c>
      <c r="AM32" t="s">
        <v>5</v>
      </c>
      <c r="AN32" t="s">
        <v>7</v>
      </c>
      <c r="AO32" t="s">
        <v>94</v>
      </c>
      <c r="AP32" t="s">
        <v>23</v>
      </c>
      <c r="AQ32" t="s">
        <v>16</v>
      </c>
      <c r="AR32" s="2">
        <v>20000</v>
      </c>
      <c r="AS32" s="2">
        <v>50000</v>
      </c>
      <c r="AT32" t="s">
        <v>11</v>
      </c>
    </row>
    <row r="33" spans="1:46" x14ac:dyDescent="0.25">
      <c r="A33" t="s">
        <v>158</v>
      </c>
      <c r="B33" t="s">
        <v>463</v>
      </c>
      <c r="C33" t="s">
        <v>467</v>
      </c>
      <c r="D33" t="s">
        <v>305</v>
      </c>
      <c r="E33" t="s">
        <v>306</v>
      </c>
      <c r="F33" t="s">
        <v>162</v>
      </c>
      <c r="G33" t="s">
        <v>163</v>
      </c>
      <c r="H33" t="s">
        <v>180</v>
      </c>
      <c r="I33" t="s">
        <v>199</v>
      </c>
      <c r="J33" t="s">
        <v>166</v>
      </c>
      <c r="K33" t="s">
        <v>167</v>
      </c>
      <c r="L33" t="s">
        <v>182</v>
      </c>
      <c r="M33" t="s">
        <v>13</v>
      </c>
      <c r="N33" t="s">
        <v>172</v>
      </c>
      <c r="O33" t="s">
        <v>307</v>
      </c>
      <c r="P33" t="s">
        <v>171</v>
      </c>
      <c r="Q33" t="s">
        <v>172</v>
      </c>
      <c r="R33" t="s">
        <v>169</v>
      </c>
      <c r="S33" t="s">
        <v>169</v>
      </c>
      <c r="T33" t="s">
        <v>169</v>
      </c>
      <c r="U33" t="s">
        <v>308</v>
      </c>
      <c r="V33" t="s">
        <v>174</v>
      </c>
      <c r="W33" t="s">
        <v>160</v>
      </c>
      <c r="X33" t="s">
        <v>160</v>
      </c>
      <c r="Y33" t="s">
        <v>160</v>
      </c>
      <c r="Z33" t="s">
        <v>160</v>
      </c>
      <c r="AA33" t="s">
        <v>160</v>
      </c>
      <c r="AB33" t="s">
        <v>160</v>
      </c>
      <c r="AC33" t="s">
        <v>160</v>
      </c>
      <c r="AD33" t="s">
        <v>160</v>
      </c>
      <c r="AE33" t="s">
        <v>309</v>
      </c>
      <c r="AF33" s="1">
        <v>45812</v>
      </c>
      <c r="AG33" t="s">
        <v>26</v>
      </c>
      <c r="AH33" t="s">
        <v>7</v>
      </c>
      <c r="AI33">
        <v>1</v>
      </c>
      <c r="AJ33" t="s">
        <v>53</v>
      </c>
      <c r="AK33" t="s">
        <v>4</v>
      </c>
      <c r="AL33" t="s">
        <v>5</v>
      </c>
      <c r="AM33" t="s">
        <v>6</v>
      </c>
      <c r="AN33" t="s">
        <v>7</v>
      </c>
      <c r="AO33" t="s">
        <v>81</v>
      </c>
      <c r="AP33" t="s">
        <v>23</v>
      </c>
      <c r="AQ33" t="s">
        <v>82</v>
      </c>
      <c r="AR33" s="2">
        <v>20000</v>
      </c>
      <c r="AS33" s="2">
        <v>50000</v>
      </c>
      <c r="AT33" t="s">
        <v>11</v>
      </c>
    </row>
    <row r="34" spans="1:46" x14ac:dyDescent="0.25">
      <c r="A34" t="s">
        <v>158</v>
      </c>
      <c r="B34" t="s">
        <v>460</v>
      </c>
      <c r="C34" t="s">
        <v>468</v>
      </c>
      <c r="D34" t="s">
        <v>310</v>
      </c>
      <c r="E34" t="s">
        <v>244</v>
      </c>
      <c r="F34" t="s">
        <v>178</v>
      </c>
      <c r="G34" t="s">
        <v>163</v>
      </c>
      <c r="H34" t="s">
        <v>180</v>
      </c>
      <c r="I34" t="s">
        <v>181</v>
      </c>
      <c r="J34" t="s">
        <v>166</v>
      </c>
      <c r="K34" t="s">
        <v>167</v>
      </c>
      <c r="L34" t="s">
        <v>182</v>
      </c>
      <c r="M34" t="s">
        <v>13</v>
      </c>
      <c r="N34" t="s">
        <v>169</v>
      </c>
      <c r="O34" t="s">
        <v>274</v>
      </c>
      <c r="P34" t="s">
        <v>171</v>
      </c>
      <c r="Q34" t="s">
        <v>169</v>
      </c>
      <c r="R34" t="s">
        <v>172</v>
      </c>
      <c r="S34" t="s">
        <v>169</v>
      </c>
      <c r="T34" t="s">
        <v>169</v>
      </c>
      <c r="U34" t="s">
        <v>218</v>
      </c>
      <c r="V34" t="s">
        <v>192</v>
      </c>
      <c r="W34" t="s">
        <v>160</v>
      </c>
      <c r="X34" t="s">
        <v>160</v>
      </c>
      <c r="Y34" t="s">
        <v>160</v>
      </c>
      <c r="Z34" t="s">
        <v>160</v>
      </c>
      <c r="AA34" t="s">
        <v>160</v>
      </c>
      <c r="AB34" t="s">
        <v>160</v>
      </c>
      <c r="AC34" t="s">
        <v>160</v>
      </c>
      <c r="AD34" t="s">
        <v>160</v>
      </c>
      <c r="AE34" t="s">
        <v>311</v>
      </c>
      <c r="AF34" s="1">
        <v>45806</v>
      </c>
      <c r="AG34" t="s">
        <v>1</v>
      </c>
      <c r="AH34" t="s">
        <v>2</v>
      </c>
      <c r="AI34" t="s">
        <v>34</v>
      </c>
      <c r="AJ34" t="s">
        <v>42</v>
      </c>
      <c r="AK34" t="s">
        <v>4</v>
      </c>
      <c r="AL34" t="s">
        <v>5</v>
      </c>
      <c r="AM34" t="s">
        <v>6</v>
      </c>
      <c r="AN34" t="s">
        <v>7</v>
      </c>
      <c r="AO34" t="s">
        <v>22</v>
      </c>
      <c r="AP34" t="s">
        <v>9</v>
      </c>
      <c r="AQ34" t="s">
        <v>10</v>
      </c>
      <c r="AR34" s="2">
        <v>20000</v>
      </c>
      <c r="AS34" s="2">
        <v>50000</v>
      </c>
      <c r="AT34" t="s">
        <v>17</v>
      </c>
    </row>
    <row r="35" spans="1:46" x14ac:dyDescent="0.25">
      <c r="A35" t="s">
        <v>158</v>
      </c>
      <c r="B35" t="s">
        <v>462</v>
      </c>
      <c r="C35" t="s">
        <v>471</v>
      </c>
      <c r="D35" t="s">
        <v>312</v>
      </c>
      <c r="E35" t="s">
        <v>313</v>
      </c>
      <c r="F35" t="s">
        <v>178</v>
      </c>
      <c r="G35" t="s">
        <v>314</v>
      </c>
      <c r="H35" t="s">
        <v>164</v>
      </c>
      <c r="I35" t="s">
        <v>199</v>
      </c>
      <c r="J35" t="s">
        <v>166</v>
      </c>
      <c r="K35" t="s">
        <v>167</v>
      </c>
      <c r="L35" t="s">
        <v>212</v>
      </c>
      <c r="M35" t="s">
        <v>13</v>
      </c>
      <c r="N35" t="s">
        <v>169</v>
      </c>
      <c r="O35" t="s">
        <v>170</v>
      </c>
      <c r="P35" t="s">
        <v>171</v>
      </c>
      <c r="Q35" t="s">
        <v>172</v>
      </c>
      <c r="R35" t="s">
        <v>169</v>
      </c>
      <c r="S35" t="s">
        <v>169</v>
      </c>
      <c r="T35" t="s">
        <v>172</v>
      </c>
      <c r="U35" t="s">
        <v>183</v>
      </c>
      <c r="V35" t="s">
        <v>192</v>
      </c>
      <c r="W35" t="s">
        <v>160</v>
      </c>
      <c r="X35" t="s">
        <v>160</v>
      </c>
      <c r="Y35" t="s">
        <v>160</v>
      </c>
      <c r="Z35" t="s">
        <v>160</v>
      </c>
      <c r="AA35" t="s">
        <v>160</v>
      </c>
      <c r="AB35" t="s">
        <v>160</v>
      </c>
      <c r="AC35" t="s">
        <v>160</v>
      </c>
      <c r="AD35" t="s">
        <v>160</v>
      </c>
      <c r="AE35" t="s">
        <v>315</v>
      </c>
      <c r="AF35" s="1">
        <v>45814</v>
      </c>
      <c r="AG35" t="s">
        <v>1</v>
      </c>
      <c r="AH35" t="s">
        <v>2</v>
      </c>
      <c r="AI35">
        <v>5</v>
      </c>
      <c r="AJ35" t="s">
        <v>14</v>
      </c>
      <c r="AK35" t="s">
        <v>4</v>
      </c>
      <c r="AL35" t="s">
        <v>5</v>
      </c>
      <c r="AM35" t="s">
        <v>6</v>
      </c>
      <c r="AN35" t="s">
        <v>7</v>
      </c>
      <c r="AO35" t="s">
        <v>67</v>
      </c>
      <c r="AP35" t="s">
        <v>9</v>
      </c>
      <c r="AQ35" t="s">
        <v>56</v>
      </c>
      <c r="AR35" s="2">
        <v>20000</v>
      </c>
      <c r="AS35" s="2">
        <v>50000</v>
      </c>
      <c r="AT35" t="s">
        <v>17</v>
      </c>
    </row>
    <row r="36" spans="1:46" x14ac:dyDescent="0.25">
      <c r="A36" t="s">
        <v>158</v>
      </c>
      <c r="B36" t="s">
        <v>460</v>
      </c>
      <c r="C36" t="s">
        <v>468</v>
      </c>
      <c r="D36" t="s">
        <v>316</v>
      </c>
      <c r="E36" t="s">
        <v>317</v>
      </c>
      <c r="F36" t="s">
        <v>162</v>
      </c>
      <c r="G36" t="s">
        <v>197</v>
      </c>
      <c r="H36" t="s">
        <v>180</v>
      </c>
      <c r="I36" t="s">
        <v>165</v>
      </c>
      <c r="J36" t="s">
        <v>166</v>
      </c>
      <c r="K36" t="s">
        <v>167</v>
      </c>
      <c r="L36" t="s">
        <v>168</v>
      </c>
      <c r="M36" t="s">
        <v>13</v>
      </c>
      <c r="N36" t="s">
        <v>169</v>
      </c>
      <c r="O36" t="s">
        <v>170</v>
      </c>
      <c r="P36" t="s">
        <v>171</v>
      </c>
      <c r="Q36" t="s">
        <v>172</v>
      </c>
      <c r="R36" t="s">
        <v>172</v>
      </c>
      <c r="S36" t="s">
        <v>172</v>
      </c>
      <c r="T36" t="s">
        <v>172</v>
      </c>
      <c r="U36" t="s">
        <v>183</v>
      </c>
      <c r="V36" t="s">
        <v>174</v>
      </c>
      <c r="W36" t="s">
        <v>160</v>
      </c>
      <c r="X36" t="s">
        <v>160</v>
      </c>
      <c r="Y36" t="s">
        <v>160</v>
      </c>
      <c r="Z36" t="s">
        <v>160</v>
      </c>
      <c r="AA36" t="s">
        <v>160</v>
      </c>
      <c r="AB36" t="s">
        <v>160</v>
      </c>
      <c r="AC36" t="s">
        <v>160</v>
      </c>
      <c r="AD36" t="s">
        <v>160</v>
      </c>
      <c r="AE36" t="s">
        <v>318</v>
      </c>
      <c r="AF36" s="1">
        <v>45824</v>
      </c>
      <c r="AG36" t="s">
        <v>43</v>
      </c>
      <c r="AH36" t="s">
        <v>7</v>
      </c>
      <c r="AI36">
        <v>1</v>
      </c>
      <c r="AJ36" t="s">
        <v>44</v>
      </c>
      <c r="AK36" t="s">
        <v>4</v>
      </c>
      <c r="AL36" t="s">
        <v>5</v>
      </c>
      <c r="AM36" t="s">
        <v>6</v>
      </c>
      <c r="AN36" t="s">
        <v>7</v>
      </c>
      <c r="AO36" t="s">
        <v>45</v>
      </c>
      <c r="AP36" t="s">
        <v>23</v>
      </c>
      <c r="AQ36" t="s">
        <v>46</v>
      </c>
      <c r="AR36" s="2">
        <v>20000</v>
      </c>
      <c r="AS36" s="2">
        <v>50000</v>
      </c>
      <c r="AT36" t="s">
        <v>17</v>
      </c>
    </row>
    <row r="37" spans="1:46" x14ac:dyDescent="0.25">
      <c r="A37" t="s">
        <v>158</v>
      </c>
      <c r="B37" t="s">
        <v>460</v>
      </c>
      <c r="C37" t="s">
        <v>470</v>
      </c>
      <c r="D37" t="s">
        <v>319</v>
      </c>
      <c r="E37" t="s">
        <v>320</v>
      </c>
      <c r="F37" t="s">
        <v>162</v>
      </c>
      <c r="G37" t="s">
        <v>211</v>
      </c>
      <c r="H37" t="s">
        <v>164</v>
      </c>
      <c r="I37" t="s">
        <v>165</v>
      </c>
      <c r="J37" t="s">
        <v>166</v>
      </c>
      <c r="K37" t="s">
        <v>167</v>
      </c>
      <c r="L37" t="s">
        <v>182</v>
      </c>
      <c r="M37" t="s">
        <v>13</v>
      </c>
      <c r="N37" t="s">
        <v>169</v>
      </c>
      <c r="O37" t="s">
        <v>170</v>
      </c>
      <c r="P37" t="s">
        <v>171</v>
      </c>
      <c r="Q37" t="s">
        <v>169</v>
      </c>
      <c r="R37" t="s">
        <v>169</v>
      </c>
      <c r="S37" t="s">
        <v>169</v>
      </c>
      <c r="T37" t="s">
        <v>172</v>
      </c>
      <c r="U37" t="s">
        <v>183</v>
      </c>
      <c r="V37" t="s">
        <v>294</v>
      </c>
      <c r="W37" t="s">
        <v>160</v>
      </c>
      <c r="X37" t="s">
        <v>160</v>
      </c>
      <c r="Y37" t="s">
        <v>160</v>
      </c>
      <c r="Z37" t="s">
        <v>160</v>
      </c>
      <c r="AA37" t="s">
        <v>160</v>
      </c>
      <c r="AB37" t="s">
        <v>160</v>
      </c>
      <c r="AC37" t="s">
        <v>160</v>
      </c>
      <c r="AD37" t="s">
        <v>160</v>
      </c>
      <c r="AE37" t="s">
        <v>321</v>
      </c>
      <c r="AF37" s="1">
        <v>45814</v>
      </c>
      <c r="AG37" t="s">
        <v>1</v>
      </c>
      <c r="AH37" t="s">
        <v>7</v>
      </c>
      <c r="AI37">
        <v>1</v>
      </c>
      <c r="AJ37" t="s">
        <v>110</v>
      </c>
      <c r="AK37" t="s">
        <v>4</v>
      </c>
      <c r="AL37" t="s">
        <v>5</v>
      </c>
      <c r="AM37" t="s">
        <v>6</v>
      </c>
      <c r="AN37" t="s">
        <v>7</v>
      </c>
      <c r="AO37" t="s">
        <v>101</v>
      </c>
      <c r="AP37" t="s">
        <v>9</v>
      </c>
      <c r="AQ37" t="s">
        <v>107</v>
      </c>
      <c r="AR37" s="2">
        <v>20000</v>
      </c>
      <c r="AS37" s="2">
        <v>25000</v>
      </c>
      <c r="AT37" t="s">
        <v>25</v>
      </c>
    </row>
    <row r="38" spans="1:46" x14ac:dyDescent="0.25">
      <c r="A38" t="s">
        <v>158</v>
      </c>
      <c r="B38" t="s">
        <v>460</v>
      </c>
      <c r="C38" t="s">
        <v>469</v>
      </c>
      <c r="D38" t="s">
        <v>322</v>
      </c>
      <c r="E38" t="s">
        <v>323</v>
      </c>
      <c r="F38" t="s">
        <v>162</v>
      </c>
      <c r="G38" t="s">
        <v>163</v>
      </c>
      <c r="H38" t="s">
        <v>228</v>
      </c>
      <c r="I38" t="s">
        <v>165</v>
      </c>
      <c r="J38" t="s">
        <v>166</v>
      </c>
      <c r="K38" t="s">
        <v>167</v>
      </c>
      <c r="L38" t="s">
        <v>182</v>
      </c>
      <c r="M38" t="s">
        <v>169</v>
      </c>
      <c r="N38" t="s">
        <v>169</v>
      </c>
      <c r="O38" t="s">
        <v>303</v>
      </c>
      <c r="P38" t="s">
        <v>171</v>
      </c>
      <c r="Q38" t="s">
        <v>169</v>
      </c>
      <c r="R38" t="s">
        <v>169</v>
      </c>
      <c r="S38" t="s">
        <v>169</v>
      </c>
      <c r="T38" t="s">
        <v>172</v>
      </c>
      <c r="U38" t="s">
        <v>160</v>
      </c>
      <c r="V38" t="s">
        <v>160</v>
      </c>
      <c r="W38" t="s">
        <v>160</v>
      </c>
      <c r="X38" t="s">
        <v>160</v>
      </c>
      <c r="Y38" t="s">
        <v>160</v>
      </c>
      <c r="Z38" t="s">
        <v>160</v>
      </c>
      <c r="AA38" t="s">
        <v>160</v>
      </c>
      <c r="AB38" t="s">
        <v>160</v>
      </c>
      <c r="AC38" t="s">
        <v>160</v>
      </c>
      <c r="AD38" t="s">
        <v>160</v>
      </c>
      <c r="AE38" t="s">
        <v>324</v>
      </c>
      <c r="AF38" s="1">
        <v>45827</v>
      </c>
      <c r="AG38" t="s">
        <v>1</v>
      </c>
      <c r="AH38" t="s">
        <v>7</v>
      </c>
      <c r="AI38">
        <v>5</v>
      </c>
      <c r="AJ38" t="s">
        <v>39</v>
      </c>
      <c r="AK38" t="s">
        <v>19</v>
      </c>
      <c r="AL38" t="s">
        <v>20</v>
      </c>
      <c r="AM38" t="s">
        <v>21</v>
      </c>
      <c r="AN38" t="s">
        <v>7</v>
      </c>
      <c r="AO38" t="s">
        <v>106</v>
      </c>
      <c r="AP38" t="s">
        <v>9</v>
      </c>
      <c r="AQ38" t="s">
        <v>148</v>
      </c>
      <c r="AR38" s="2">
        <v>12000</v>
      </c>
      <c r="AS38" s="2">
        <v>25000</v>
      </c>
      <c r="AT38" t="s">
        <v>11</v>
      </c>
    </row>
    <row r="39" spans="1:46" x14ac:dyDescent="0.25">
      <c r="A39" s="4" t="s">
        <v>325</v>
      </c>
      <c r="B39" s="4" t="s">
        <v>465</v>
      </c>
      <c r="C39" s="4" t="s">
        <v>466</v>
      </c>
      <c r="D39" s="4" t="s">
        <v>249</v>
      </c>
      <c r="E39" s="4" t="s">
        <v>326</v>
      </c>
      <c r="F39" s="4" t="s">
        <v>162</v>
      </c>
      <c r="G39" s="4" t="s">
        <v>179</v>
      </c>
      <c r="H39" s="4" t="s">
        <v>164</v>
      </c>
      <c r="I39" s="4" t="s">
        <v>199</v>
      </c>
      <c r="J39" s="4" t="s">
        <v>160</v>
      </c>
      <c r="K39" s="4" t="s">
        <v>160</v>
      </c>
      <c r="L39" s="4" t="s">
        <v>160</v>
      </c>
      <c r="M39" s="4" t="s">
        <v>13</v>
      </c>
      <c r="N39" s="4" t="s">
        <v>160</v>
      </c>
      <c r="O39" s="4" t="s">
        <v>170</v>
      </c>
      <c r="P39" s="4" t="s">
        <v>160</v>
      </c>
      <c r="Q39" s="4" t="s">
        <v>160</v>
      </c>
      <c r="R39" s="4" t="s">
        <v>160</v>
      </c>
      <c r="S39" s="4" t="s">
        <v>160</v>
      </c>
      <c r="T39" s="4" t="s">
        <v>160</v>
      </c>
      <c r="U39" s="4" t="s">
        <v>218</v>
      </c>
      <c r="V39" s="4" t="s">
        <v>174</v>
      </c>
      <c r="W39" s="4" t="s">
        <v>327</v>
      </c>
      <c r="X39" s="4" t="s">
        <v>328</v>
      </c>
      <c r="Y39" s="4" t="s">
        <v>329</v>
      </c>
      <c r="Z39" s="4" t="s">
        <v>330</v>
      </c>
      <c r="AA39" s="4" t="s">
        <v>331</v>
      </c>
      <c r="AB39" s="4" t="s">
        <v>250</v>
      </c>
      <c r="AC39" s="4" t="s">
        <v>162</v>
      </c>
      <c r="AD39" s="4" t="s">
        <v>163</v>
      </c>
      <c r="AE39" s="4" t="s">
        <v>332</v>
      </c>
      <c r="AF39" s="5">
        <v>45825</v>
      </c>
      <c r="AG39" s="4" t="s">
        <v>43</v>
      </c>
      <c r="AH39" s="4" t="s">
        <v>7</v>
      </c>
      <c r="AI39" s="4">
        <v>3</v>
      </c>
      <c r="AJ39" s="4" t="s">
        <v>97</v>
      </c>
      <c r="AK39" s="4" t="s">
        <v>4</v>
      </c>
      <c r="AL39" s="4" t="s">
        <v>5</v>
      </c>
      <c r="AM39" s="4" t="s">
        <v>6</v>
      </c>
      <c r="AN39" s="4" t="s">
        <v>7</v>
      </c>
      <c r="AO39" s="4" t="s">
        <v>92</v>
      </c>
      <c r="AP39" s="4" t="s">
        <v>9</v>
      </c>
      <c r="AQ39" s="4" t="s">
        <v>135</v>
      </c>
      <c r="AR39" s="6">
        <v>20000</v>
      </c>
      <c r="AS39" s="6">
        <v>50000</v>
      </c>
      <c r="AT39" s="4" t="s">
        <v>17</v>
      </c>
    </row>
    <row r="40" spans="1:46" x14ac:dyDescent="0.25">
      <c r="A40" t="s">
        <v>158</v>
      </c>
      <c r="B40" t="s">
        <v>463</v>
      </c>
      <c r="C40" t="s">
        <v>469</v>
      </c>
      <c r="D40" t="s">
        <v>333</v>
      </c>
      <c r="E40" t="s">
        <v>334</v>
      </c>
      <c r="F40" t="s">
        <v>178</v>
      </c>
      <c r="G40" t="s">
        <v>163</v>
      </c>
      <c r="H40" t="s">
        <v>180</v>
      </c>
      <c r="I40" t="s">
        <v>199</v>
      </c>
      <c r="J40" t="s">
        <v>166</v>
      </c>
      <c r="K40" t="s">
        <v>167</v>
      </c>
      <c r="L40" t="s">
        <v>182</v>
      </c>
      <c r="M40" t="s">
        <v>13</v>
      </c>
      <c r="N40" t="s">
        <v>172</v>
      </c>
      <c r="O40" t="s">
        <v>170</v>
      </c>
      <c r="P40" t="s">
        <v>171</v>
      </c>
      <c r="Q40" t="s">
        <v>172</v>
      </c>
      <c r="R40" t="s">
        <v>172</v>
      </c>
      <c r="S40" t="s">
        <v>169</v>
      </c>
      <c r="T40" t="s">
        <v>169</v>
      </c>
      <c r="U40" t="s">
        <v>308</v>
      </c>
      <c r="V40" t="s">
        <v>192</v>
      </c>
      <c r="W40" t="s">
        <v>160</v>
      </c>
      <c r="X40" t="s">
        <v>160</v>
      </c>
      <c r="Y40" t="s">
        <v>160</v>
      </c>
      <c r="Z40" t="s">
        <v>160</v>
      </c>
      <c r="AA40" t="s">
        <v>160</v>
      </c>
      <c r="AB40" t="s">
        <v>160</v>
      </c>
      <c r="AC40" t="s">
        <v>160</v>
      </c>
      <c r="AD40" t="s">
        <v>160</v>
      </c>
      <c r="AE40" t="s">
        <v>335</v>
      </c>
      <c r="AF40" s="1">
        <v>45814</v>
      </c>
      <c r="AG40" t="s">
        <v>43</v>
      </c>
      <c r="AH40" t="s">
        <v>7</v>
      </c>
      <c r="AI40">
        <v>4</v>
      </c>
      <c r="AJ40" t="s">
        <v>99</v>
      </c>
      <c r="AK40" t="s">
        <v>20</v>
      </c>
      <c r="AL40" t="s">
        <v>5</v>
      </c>
      <c r="AM40" t="s">
        <v>91</v>
      </c>
      <c r="AN40" t="s">
        <v>7</v>
      </c>
      <c r="AO40" t="s">
        <v>96</v>
      </c>
      <c r="AP40" t="s">
        <v>9</v>
      </c>
      <c r="AQ40" t="s">
        <v>16</v>
      </c>
      <c r="AR40" s="2">
        <v>20000</v>
      </c>
      <c r="AS40" s="2">
        <v>30000</v>
      </c>
      <c r="AT40" t="s">
        <v>17</v>
      </c>
    </row>
    <row r="41" spans="1:46" x14ac:dyDescent="0.25">
      <c r="A41" t="s">
        <v>158</v>
      </c>
      <c r="B41" t="s">
        <v>460</v>
      </c>
      <c r="C41" t="s">
        <v>472</v>
      </c>
      <c r="D41" t="s">
        <v>336</v>
      </c>
      <c r="E41" t="s">
        <v>337</v>
      </c>
      <c r="F41" t="s">
        <v>162</v>
      </c>
      <c r="G41" t="s">
        <v>314</v>
      </c>
      <c r="H41" t="s">
        <v>180</v>
      </c>
      <c r="I41" t="s">
        <v>181</v>
      </c>
      <c r="J41" t="s">
        <v>166</v>
      </c>
      <c r="K41" t="s">
        <v>167</v>
      </c>
      <c r="L41" t="s">
        <v>182</v>
      </c>
      <c r="M41" t="s">
        <v>13</v>
      </c>
      <c r="N41" t="s">
        <v>169</v>
      </c>
      <c r="O41" t="s">
        <v>170</v>
      </c>
      <c r="P41" t="s">
        <v>171</v>
      </c>
      <c r="Q41" t="s">
        <v>172</v>
      </c>
      <c r="R41" t="s">
        <v>169</v>
      </c>
      <c r="S41" t="s">
        <v>169</v>
      </c>
      <c r="T41" t="s">
        <v>172</v>
      </c>
      <c r="U41" t="s">
        <v>218</v>
      </c>
      <c r="V41" t="s">
        <v>192</v>
      </c>
      <c r="W41" t="s">
        <v>160</v>
      </c>
      <c r="X41" t="s">
        <v>160</v>
      </c>
      <c r="Y41" t="s">
        <v>160</v>
      </c>
      <c r="Z41" t="s">
        <v>160</v>
      </c>
      <c r="AA41" t="s">
        <v>160</v>
      </c>
      <c r="AB41" t="s">
        <v>160</v>
      </c>
      <c r="AC41" t="s">
        <v>160</v>
      </c>
      <c r="AD41" t="s">
        <v>160</v>
      </c>
      <c r="AE41" t="s">
        <v>338</v>
      </c>
      <c r="AF41" s="1">
        <v>45806</v>
      </c>
      <c r="AG41" t="s">
        <v>26</v>
      </c>
      <c r="AH41" t="s">
        <v>13</v>
      </c>
      <c r="AI41">
        <v>1</v>
      </c>
      <c r="AJ41" t="s">
        <v>31</v>
      </c>
      <c r="AK41" t="s">
        <v>20</v>
      </c>
      <c r="AL41" t="s">
        <v>28</v>
      </c>
      <c r="AM41" t="s">
        <v>6</v>
      </c>
      <c r="AN41" t="s">
        <v>7</v>
      </c>
      <c r="AO41" t="s">
        <v>22</v>
      </c>
      <c r="AP41" t="s">
        <v>23</v>
      </c>
      <c r="AQ41" t="s">
        <v>32</v>
      </c>
      <c r="AR41" s="2">
        <v>20000</v>
      </c>
      <c r="AS41" s="2">
        <v>30000</v>
      </c>
      <c r="AT41" t="s">
        <v>11</v>
      </c>
    </row>
    <row r="42" spans="1:46" x14ac:dyDescent="0.25">
      <c r="A42" t="s">
        <v>158</v>
      </c>
      <c r="B42" t="s">
        <v>463</v>
      </c>
      <c r="C42" t="s">
        <v>472</v>
      </c>
      <c r="D42" t="s">
        <v>339</v>
      </c>
      <c r="E42" t="s">
        <v>337</v>
      </c>
      <c r="F42" t="s">
        <v>162</v>
      </c>
      <c r="G42" t="s">
        <v>163</v>
      </c>
      <c r="H42" t="s">
        <v>164</v>
      </c>
      <c r="I42" t="s">
        <v>340</v>
      </c>
      <c r="J42" t="s">
        <v>166</v>
      </c>
      <c r="K42" t="s">
        <v>167</v>
      </c>
      <c r="L42" t="s">
        <v>168</v>
      </c>
      <c r="M42" t="s">
        <v>13</v>
      </c>
      <c r="N42" t="s">
        <v>169</v>
      </c>
      <c r="O42" t="s">
        <v>170</v>
      </c>
      <c r="P42" t="s">
        <v>171</v>
      </c>
      <c r="Q42" t="s">
        <v>172</v>
      </c>
      <c r="R42" t="s">
        <v>169</v>
      </c>
      <c r="S42" t="s">
        <v>169</v>
      </c>
      <c r="T42" t="s">
        <v>172</v>
      </c>
      <c r="U42" t="s">
        <v>218</v>
      </c>
      <c r="V42" t="s">
        <v>294</v>
      </c>
      <c r="W42" t="s">
        <v>160</v>
      </c>
      <c r="X42" t="s">
        <v>160</v>
      </c>
      <c r="Y42" t="s">
        <v>160</v>
      </c>
      <c r="Z42" t="s">
        <v>160</v>
      </c>
      <c r="AA42" t="s">
        <v>160</v>
      </c>
      <c r="AB42" t="s">
        <v>160</v>
      </c>
      <c r="AC42" t="s">
        <v>160</v>
      </c>
      <c r="AD42" t="s">
        <v>160</v>
      </c>
      <c r="AE42" t="s">
        <v>341</v>
      </c>
      <c r="AF42" s="1">
        <v>45806</v>
      </c>
      <c r="AG42" t="s">
        <v>1</v>
      </c>
      <c r="AH42" t="s">
        <v>13</v>
      </c>
      <c r="AI42">
        <v>3</v>
      </c>
      <c r="AJ42" t="s">
        <v>18</v>
      </c>
      <c r="AK42" t="s">
        <v>19</v>
      </c>
      <c r="AL42" t="s">
        <v>20</v>
      </c>
      <c r="AM42" t="s">
        <v>21</v>
      </c>
      <c r="AN42" t="s">
        <v>7</v>
      </c>
      <c r="AO42" t="s">
        <v>22</v>
      </c>
      <c r="AP42" t="s">
        <v>23</v>
      </c>
      <c r="AQ42" t="s">
        <v>24</v>
      </c>
      <c r="AR42" s="2">
        <v>15000</v>
      </c>
      <c r="AS42" s="2">
        <v>20000</v>
      </c>
      <c r="AT42" t="s">
        <v>25</v>
      </c>
    </row>
    <row r="43" spans="1:46" x14ac:dyDescent="0.25">
      <c r="A43" t="s">
        <v>158</v>
      </c>
      <c r="B43" t="s">
        <v>463</v>
      </c>
      <c r="C43" t="s">
        <v>470</v>
      </c>
      <c r="D43" t="s">
        <v>342</v>
      </c>
      <c r="E43" t="s">
        <v>343</v>
      </c>
      <c r="F43" t="s">
        <v>178</v>
      </c>
      <c r="G43" t="s">
        <v>267</v>
      </c>
      <c r="H43" t="s">
        <v>164</v>
      </c>
      <c r="I43" t="s">
        <v>199</v>
      </c>
      <c r="J43" t="s">
        <v>222</v>
      </c>
      <c r="K43" t="s">
        <v>167</v>
      </c>
      <c r="L43" t="s">
        <v>182</v>
      </c>
      <c r="M43" t="s">
        <v>13</v>
      </c>
      <c r="N43" t="s">
        <v>169</v>
      </c>
      <c r="O43" t="s">
        <v>190</v>
      </c>
      <c r="P43" t="s">
        <v>171</v>
      </c>
      <c r="Q43" t="s">
        <v>172</v>
      </c>
      <c r="R43" t="s">
        <v>169</v>
      </c>
      <c r="S43" t="s">
        <v>169</v>
      </c>
      <c r="T43" t="s">
        <v>172</v>
      </c>
      <c r="U43" t="s">
        <v>218</v>
      </c>
      <c r="V43" t="s">
        <v>294</v>
      </c>
      <c r="W43" t="s">
        <v>160</v>
      </c>
      <c r="X43" t="s">
        <v>160</v>
      </c>
      <c r="Y43" t="s">
        <v>160</v>
      </c>
      <c r="Z43" t="s">
        <v>160</v>
      </c>
      <c r="AA43" t="s">
        <v>160</v>
      </c>
      <c r="AB43" t="s">
        <v>160</v>
      </c>
      <c r="AC43" t="s">
        <v>160</v>
      </c>
      <c r="AD43" t="s">
        <v>160</v>
      </c>
      <c r="AE43" t="s">
        <v>344</v>
      </c>
      <c r="AF43" s="1">
        <v>45820</v>
      </c>
      <c r="AG43" t="s">
        <v>43</v>
      </c>
      <c r="AH43" t="s">
        <v>7</v>
      </c>
      <c r="AI43">
        <v>5</v>
      </c>
      <c r="AJ43" t="s">
        <v>99</v>
      </c>
      <c r="AK43" t="s">
        <v>4</v>
      </c>
      <c r="AL43" t="s">
        <v>5</v>
      </c>
      <c r="AM43" t="s">
        <v>91</v>
      </c>
      <c r="AN43" t="s">
        <v>34</v>
      </c>
      <c r="AO43" t="s">
        <v>120</v>
      </c>
      <c r="AP43" t="s">
        <v>9</v>
      </c>
      <c r="AQ43" t="s">
        <v>121</v>
      </c>
      <c r="AR43" s="2">
        <v>20000</v>
      </c>
      <c r="AS43" s="2">
        <v>50000</v>
      </c>
      <c r="AT43" t="s">
        <v>11</v>
      </c>
    </row>
    <row r="44" spans="1:46" x14ac:dyDescent="0.25">
      <c r="A44" t="s">
        <v>158</v>
      </c>
      <c r="B44" t="s">
        <v>460</v>
      </c>
      <c r="C44" t="s">
        <v>467</v>
      </c>
      <c r="D44" t="s">
        <v>345</v>
      </c>
      <c r="E44" t="s">
        <v>346</v>
      </c>
      <c r="F44" t="s">
        <v>162</v>
      </c>
      <c r="G44" t="s">
        <v>163</v>
      </c>
      <c r="H44" t="s">
        <v>180</v>
      </c>
      <c r="I44" t="s">
        <v>181</v>
      </c>
      <c r="J44" t="s">
        <v>166</v>
      </c>
      <c r="K44" t="s">
        <v>167</v>
      </c>
      <c r="L44" t="s">
        <v>168</v>
      </c>
      <c r="M44" t="s">
        <v>13</v>
      </c>
      <c r="N44" t="s">
        <v>172</v>
      </c>
      <c r="O44" t="s">
        <v>170</v>
      </c>
      <c r="P44" t="s">
        <v>171</v>
      </c>
      <c r="Q44" t="s">
        <v>172</v>
      </c>
      <c r="R44" t="s">
        <v>169</v>
      </c>
      <c r="S44" t="s">
        <v>169</v>
      </c>
      <c r="T44" t="s">
        <v>172</v>
      </c>
      <c r="U44" t="s">
        <v>218</v>
      </c>
      <c r="V44" t="s">
        <v>294</v>
      </c>
      <c r="W44" t="s">
        <v>160</v>
      </c>
      <c r="X44" t="s">
        <v>160</v>
      </c>
      <c r="Y44" t="s">
        <v>160</v>
      </c>
      <c r="Z44" t="s">
        <v>160</v>
      </c>
      <c r="AA44" t="s">
        <v>160</v>
      </c>
      <c r="AB44" t="s">
        <v>160</v>
      </c>
      <c r="AC44" t="s">
        <v>160</v>
      </c>
      <c r="AD44" t="s">
        <v>160</v>
      </c>
      <c r="AE44" t="s">
        <v>347</v>
      </c>
      <c r="AF44" s="1">
        <v>45824</v>
      </c>
      <c r="AG44" t="s">
        <v>12</v>
      </c>
      <c r="AH44" t="s">
        <v>7</v>
      </c>
      <c r="AI44">
        <v>3</v>
      </c>
      <c r="AJ44" t="s">
        <v>133</v>
      </c>
      <c r="AK44" t="s">
        <v>4</v>
      </c>
      <c r="AL44" t="s">
        <v>5</v>
      </c>
      <c r="AM44" t="s">
        <v>6</v>
      </c>
      <c r="AN44" t="s">
        <v>34</v>
      </c>
      <c r="AO44" t="s">
        <v>35</v>
      </c>
      <c r="AP44" t="s">
        <v>9</v>
      </c>
      <c r="AQ44" t="s">
        <v>52</v>
      </c>
      <c r="AR44" s="2">
        <v>20000</v>
      </c>
      <c r="AS44" s="2">
        <v>50000</v>
      </c>
      <c r="AT44" t="s">
        <v>17</v>
      </c>
    </row>
    <row r="45" spans="1:46" x14ac:dyDescent="0.25">
      <c r="A45" t="s">
        <v>158</v>
      </c>
      <c r="B45" t="s">
        <v>460</v>
      </c>
      <c r="C45" t="s">
        <v>466</v>
      </c>
      <c r="D45" t="s">
        <v>348</v>
      </c>
      <c r="E45" t="s">
        <v>349</v>
      </c>
      <c r="F45" t="s">
        <v>162</v>
      </c>
      <c r="G45" t="s">
        <v>267</v>
      </c>
      <c r="H45" t="s">
        <v>164</v>
      </c>
      <c r="I45" t="s">
        <v>350</v>
      </c>
      <c r="J45" t="s">
        <v>166</v>
      </c>
      <c r="K45" t="s">
        <v>167</v>
      </c>
      <c r="L45" t="s">
        <v>212</v>
      </c>
      <c r="M45" t="s">
        <v>351</v>
      </c>
      <c r="N45" t="s">
        <v>169</v>
      </c>
      <c r="O45" t="s">
        <v>170</v>
      </c>
      <c r="P45" t="s">
        <v>171</v>
      </c>
      <c r="Q45" t="s">
        <v>172</v>
      </c>
      <c r="R45" t="s">
        <v>169</v>
      </c>
      <c r="S45" t="s">
        <v>169</v>
      </c>
      <c r="T45" t="s">
        <v>172</v>
      </c>
      <c r="U45" t="s">
        <v>308</v>
      </c>
      <c r="V45" t="s">
        <v>294</v>
      </c>
      <c r="W45" t="s">
        <v>160</v>
      </c>
      <c r="X45" t="s">
        <v>160</v>
      </c>
      <c r="Y45" t="s">
        <v>160</v>
      </c>
      <c r="Z45" t="s">
        <v>160</v>
      </c>
      <c r="AA45" t="s">
        <v>160</v>
      </c>
      <c r="AB45" t="s">
        <v>160</v>
      </c>
      <c r="AC45" t="s">
        <v>160</v>
      </c>
      <c r="AD45" t="s">
        <v>160</v>
      </c>
      <c r="AE45" t="s">
        <v>352</v>
      </c>
      <c r="AF45" s="1">
        <v>45806</v>
      </c>
      <c r="AG45" t="s">
        <v>1</v>
      </c>
      <c r="AH45" t="s">
        <v>13</v>
      </c>
      <c r="AI45">
        <v>4</v>
      </c>
      <c r="AJ45" t="s">
        <v>39</v>
      </c>
      <c r="AK45" t="s">
        <v>4</v>
      </c>
      <c r="AL45" t="s">
        <v>5</v>
      </c>
      <c r="AM45" t="s">
        <v>6</v>
      </c>
      <c r="AN45" t="s">
        <v>7</v>
      </c>
      <c r="AO45" t="s">
        <v>40</v>
      </c>
      <c r="AP45" t="s">
        <v>9</v>
      </c>
      <c r="AQ45" t="s">
        <v>41</v>
      </c>
      <c r="AR45" s="2">
        <v>18000</v>
      </c>
      <c r="AS45" s="2">
        <v>40000</v>
      </c>
      <c r="AT45" t="s">
        <v>25</v>
      </c>
    </row>
    <row r="46" spans="1:46" x14ac:dyDescent="0.25">
      <c r="A46" s="4" t="s">
        <v>325</v>
      </c>
      <c r="B46" s="4" t="s">
        <v>465</v>
      </c>
      <c r="C46" s="4" t="s">
        <v>466</v>
      </c>
      <c r="D46" s="4" t="s">
        <v>353</v>
      </c>
      <c r="E46" s="4" t="s">
        <v>204</v>
      </c>
      <c r="F46" s="4" t="s">
        <v>187</v>
      </c>
      <c r="G46" s="4" t="s">
        <v>179</v>
      </c>
      <c r="H46" s="4" t="s">
        <v>164</v>
      </c>
      <c r="I46" s="4" t="s">
        <v>165</v>
      </c>
      <c r="J46" s="4" t="s">
        <v>160</v>
      </c>
      <c r="K46" s="4" t="s">
        <v>160</v>
      </c>
      <c r="L46" s="4" t="s">
        <v>160</v>
      </c>
      <c r="M46" s="4" t="s">
        <v>13</v>
      </c>
      <c r="N46" s="4" t="s">
        <v>160</v>
      </c>
      <c r="O46" s="4" t="s">
        <v>190</v>
      </c>
      <c r="P46" s="4" t="s">
        <v>160</v>
      </c>
      <c r="Q46" s="4" t="s">
        <v>160</v>
      </c>
      <c r="R46" s="4" t="s">
        <v>160</v>
      </c>
      <c r="S46" s="4" t="s">
        <v>160</v>
      </c>
      <c r="T46" s="4" t="s">
        <v>160</v>
      </c>
      <c r="U46" s="4" t="s">
        <v>308</v>
      </c>
      <c r="V46" s="4" t="s">
        <v>174</v>
      </c>
      <c r="W46" s="4" t="s">
        <v>354</v>
      </c>
      <c r="X46" s="4" t="s">
        <v>355</v>
      </c>
      <c r="Y46" s="4" t="s">
        <v>356</v>
      </c>
      <c r="Z46" s="4" t="s">
        <v>353</v>
      </c>
      <c r="AA46" s="4" t="s">
        <v>357</v>
      </c>
      <c r="AB46" s="4" t="s">
        <v>359</v>
      </c>
      <c r="AC46" s="4" t="s">
        <v>187</v>
      </c>
      <c r="AD46" s="4" t="s">
        <v>163</v>
      </c>
      <c r="AE46" s="4" t="s">
        <v>358</v>
      </c>
      <c r="AF46" s="5">
        <v>45807</v>
      </c>
      <c r="AG46" s="4" t="s">
        <v>26</v>
      </c>
      <c r="AH46" s="4" t="s">
        <v>2</v>
      </c>
      <c r="AI46" s="4">
        <v>1</v>
      </c>
      <c r="AJ46" s="4" t="s">
        <v>14</v>
      </c>
      <c r="AK46" s="4" t="s">
        <v>57</v>
      </c>
      <c r="AL46" s="4" t="s">
        <v>57</v>
      </c>
      <c r="AM46" s="4" t="s">
        <v>57</v>
      </c>
      <c r="AN46" s="4" t="s">
        <v>7</v>
      </c>
      <c r="AO46" s="4" t="s">
        <v>58</v>
      </c>
      <c r="AP46" s="4" t="s">
        <v>9</v>
      </c>
      <c r="AQ46" s="4" t="s">
        <v>59</v>
      </c>
      <c r="AR46" s="6">
        <v>20000</v>
      </c>
      <c r="AS46" s="6">
        <v>50000</v>
      </c>
      <c r="AT46" s="4" t="s">
        <v>17</v>
      </c>
    </row>
    <row r="47" spans="1:46" x14ac:dyDescent="0.25">
      <c r="A47" t="s">
        <v>158</v>
      </c>
      <c r="B47" t="s">
        <v>460</v>
      </c>
      <c r="C47" t="s">
        <v>469</v>
      </c>
      <c r="D47" t="s">
        <v>360</v>
      </c>
      <c r="E47" t="s">
        <v>361</v>
      </c>
      <c r="F47" t="s">
        <v>162</v>
      </c>
      <c r="G47" t="s">
        <v>314</v>
      </c>
      <c r="H47" t="s">
        <v>180</v>
      </c>
      <c r="I47" t="s">
        <v>199</v>
      </c>
      <c r="J47" t="s">
        <v>166</v>
      </c>
      <c r="K47" t="s">
        <v>167</v>
      </c>
      <c r="L47" t="s">
        <v>182</v>
      </c>
      <c r="M47" t="s">
        <v>13</v>
      </c>
      <c r="N47" t="s">
        <v>172</v>
      </c>
      <c r="O47" t="s">
        <v>190</v>
      </c>
      <c r="P47" t="s">
        <v>171</v>
      </c>
      <c r="Q47" t="s">
        <v>169</v>
      </c>
      <c r="R47" t="s">
        <v>169</v>
      </c>
      <c r="S47" t="s">
        <v>169</v>
      </c>
      <c r="T47" t="s">
        <v>172</v>
      </c>
      <c r="U47" t="s">
        <v>218</v>
      </c>
      <c r="V47" t="s">
        <v>294</v>
      </c>
      <c r="W47" t="s">
        <v>160</v>
      </c>
      <c r="X47" t="s">
        <v>160</v>
      </c>
      <c r="Y47" t="s">
        <v>160</v>
      </c>
      <c r="Z47" t="s">
        <v>160</v>
      </c>
      <c r="AA47" t="s">
        <v>160</v>
      </c>
      <c r="AB47" t="s">
        <v>160</v>
      </c>
      <c r="AC47" t="s">
        <v>160</v>
      </c>
      <c r="AD47" t="s">
        <v>160</v>
      </c>
      <c r="AE47" t="s">
        <v>362</v>
      </c>
      <c r="AF47" s="1">
        <v>45813</v>
      </c>
      <c r="AG47" t="s">
        <v>12</v>
      </c>
      <c r="AH47" t="s">
        <v>2</v>
      </c>
      <c r="AI47">
        <v>2</v>
      </c>
      <c r="AJ47" t="s">
        <v>53</v>
      </c>
      <c r="AK47" t="s">
        <v>20</v>
      </c>
      <c r="AL47" t="s">
        <v>5</v>
      </c>
      <c r="AM47" t="s">
        <v>6</v>
      </c>
      <c r="AN47" t="s">
        <v>7</v>
      </c>
      <c r="AO47" t="s">
        <v>96</v>
      </c>
      <c r="AP47" t="s">
        <v>9</v>
      </c>
      <c r="AQ47" t="s">
        <v>59</v>
      </c>
      <c r="AR47" s="2">
        <v>15000</v>
      </c>
      <c r="AS47" s="2">
        <v>30000</v>
      </c>
      <c r="AT47" t="s">
        <v>11</v>
      </c>
    </row>
    <row r="48" spans="1:46" x14ac:dyDescent="0.25">
      <c r="A48" t="s">
        <v>158</v>
      </c>
      <c r="B48" t="s">
        <v>463</v>
      </c>
      <c r="C48" t="s">
        <v>467</v>
      </c>
      <c r="D48" t="s">
        <v>363</v>
      </c>
      <c r="E48" t="s">
        <v>364</v>
      </c>
      <c r="F48" t="s">
        <v>196</v>
      </c>
      <c r="G48" t="s">
        <v>163</v>
      </c>
      <c r="H48" t="s">
        <v>164</v>
      </c>
      <c r="I48" t="s">
        <v>181</v>
      </c>
      <c r="J48" t="s">
        <v>166</v>
      </c>
      <c r="K48" t="s">
        <v>167</v>
      </c>
      <c r="L48" t="s">
        <v>212</v>
      </c>
      <c r="M48" t="s">
        <v>13</v>
      </c>
      <c r="N48" t="s">
        <v>172</v>
      </c>
      <c r="O48" t="s">
        <v>170</v>
      </c>
      <c r="P48" t="s">
        <v>171</v>
      </c>
      <c r="Q48" t="s">
        <v>169</v>
      </c>
      <c r="R48" t="s">
        <v>169</v>
      </c>
      <c r="S48" t="s">
        <v>169</v>
      </c>
      <c r="T48" t="s">
        <v>172</v>
      </c>
      <c r="U48" t="s">
        <v>308</v>
      </c>
      <c r="V48" t="s">
        <v>294</v>
      </c>
      <c r="W48" t="s">
        <v>160</v>
      </c>
      <c r="X48" t="s">
        <v>160</v>
      </c>
      <c r="Y48" t="s">
        <v>160</v>
      </c>
      <c r="Z48" t="s">
        <v>160</v>
      </c>
      <c r="AA48" t="s">
        <v>160</v>
      </c>
      <c r="AB48" t="s">
        <v>160</v>
      </c>
      <c r="AC48" t="s">
        <v>160</v>
      </c>
      <c r="AD48" t="s">
        <v>160</v>
      </c>
      <c r="AE48" t="s">
        <v>365</v>
      </c>
      <c r="AF48" s="1">
        <v>45814</v>
      </c>
      <c r="AG48" t="s">
        <v>26</v>
      </c>
      <c r="AH48" t="s">
        <v>2</v>
      </c>
      <c r="AI48">
        <v>1</v>
      </c>
      <c r="AJ48" t="s">
        <v>111</v>
      </c>
      <c r="AK48" t="s">
        <v>20</v>
      </c>
      <c r="AL48" t="s">
        <v>5</v>
      </c>
      <c r="AM48" t="s">
        <v>6</v>
      </c>
      <c r="AN48" t="s">
        <v>7</v>
      </c>
      <c r="AO48" t="s">
        <v>92</v>
      </c>
      <c r="AP48" t="s">
        <v>9</v>
      </c>
      <c r="AQ48" t="s">
        <v>112</v>
      </c>
      <c r="AR48" s="2">
        <v>20000</v>
      </c>
      <c r="AS48" s="2">
        <v>50000</v>
      </c>
      <c r="AT48" t="s">
        <v>11</v>
      </c>
    </row>
    <row r="49" spans="1:46" x14ac:dyDescent="0.25">
      <c r="A49" t="s">
        <v>158</v>
      </c>
      <c r="B49" t="s">
        <v>460</v>
      </c>
      <c r="C49" t="s">
        <v>468</v>
      </c>
      <c r="D49" t="s">
        <v>366</v>
      </c>
      <c r="E49" t="s">
        <v>367</v>
      </c>
      <c r="F49" t="s">
        <v>162</v>
      </c>
      <c r="G49" t="s">
        <v>163</v>
      </c>
      <c r="H49" t="s">
        <v>180</v>
      </c>
      <c r="I49" t="s">
        <v>199</v>
      </c>
      <c r="J49" t="s">
        <v>166</v>
      </c>
      <c r="K49" t="s">
        <v>167</v>
      </c>
      <c r="L49" t="s">
        <v>182</v>
      </c>
      <c r="M49" t="s">
        <v>13</v>
      </c>
      <c r="N49" t="s">
        <v>169</v>
      </c>
      <c r="O49" t="s">
        <v>190</v>
      </c>
      <c r="P49" t="s">
        <v>171</v>
      </c>
      <c r="Q49" t="s">
        <v>172</v>
      </c>
      <c r="R49" t="s">
        <v>169</v>
      </c>
      <c r="S49" t="s">
        <v>169</v>
      </c>
      <c r="T49" t="s">
        <v>169</v>
      </c>
      <c r="U49" t="s">
        <v>308</v>
      </c>
      <c r="V49" t="s">
        <v>174</v>
      </c>
      <c r="W49" t="s">
        <v>160</v>
      </c>
      <c r="X49" t="s">
        <v>160</v>
      </c>
      <c r="Y49" t="s">
        <v>160</v>
      </c>
      <c r="Z49" t="s">
        <v>160</v>
      </c>
      <c r="AA49" t="s">
        <v>160</v>
      </c>
      <c r="AB49" t="s">
        <v>160</v>
      </c>
      <c r="AC49" t="s">
        <v>160</v>
      </c>
      <c r="AD49" t="s">
        <v>160</v>
      </c>
      <c r="AE49" t="s">
        <v>368</v>
      </c>
      <c r="AF49" s="1">
        <v>45825</v>
      </c>
      <c r="AG49" t="s">
        <v>12</v>
      </c>
      <c r="AH49" t="s">
        <v>7</v>
      </c>
      <c r="AI49">
        <v>5</v>
      </c>
      <c r="AJ49" t="s">
        <v>143</v>
      </c>
      <c r="AK49" t="s">
        <v>57</v>
      </c>
      <c r="AL49" t="s">
        <v>34</v>
      </c>
      <c r="AM49" t="s">
        <v>57</v>
      </c>
      <c r="AN49" t="s">
        <v>7</v>
      </c>
      <c r="AO49" t="s">
        <v>51</v>
      </c>
      <c r="AP49" t="s">
        <v>9</v>
      </c>
      <c r="AQ49" t="s">
        <v>144</v>
      </c>
      <c r="AR49" s="2">
        <v>20000</v>
      </c>
      <c r="AS49" s="2">
        <v>50000</v>
      </c>
      <c r="AT49" t="s">
        <v>17</v>
      </c>
    </row>
    <row r="50" spans="1:46" x14ac:dyDescent="0.25">
      <c r="A50" s="4" t="s">
        <v>325</v>
      </c>
      <c r="B50" s="4" t="s">
        <v>465</v>
      </c>
      <c r="C50" s="4" t="s">
        <v>468</v>
      </c>
      <c r="D50" s="4" t="s">
        <v>369</v>
      </c>
      <c r="E50" s="4" t="s">
        <v>370</v>
      </c>
      <c r="F50" s="4" t="s">
        <v>178</v>
      </c>
      <c r="G50" s="4" t="s">
        <v>267</v>
      </c>
      <c r="H50" s="4" t="s">
        <v>180</v>
      </c>
      <c r="I50" s="4" t="s">
        <v>165</v>
      </c>
      <c r="J50" s="4" t="s">
        <v>160</v>
      </c>
      <c r="K50" s="4" t="s">
        <v>160</v>
      </c>
      <c r="L50" s="4" t="s">
        <v>160</v>
      </c>
      <c r="M50" s="4" t="s">
        <v>13</v>
      </c>
      <c r="N50" s="4" t="s">
        <v>160</v>
      </c>
      <c r="O50" s="4" t="s">
        <v>170</v>
      </c>
      <c r="P50" s="4" t="s">
        <v>160</v>
      </c>
      <c r="Q50" s="4" t="s">
        <v>160</v>
      </c>
      <c r="R50" s="4" t="s">
        <v>160</v>
      </c>
      <c r="S50" s="4" t="s">
        <v>160</v>
      </c>
      <c r="T50" s="4" t="s">
        <v>160</v>
      </c>
      <c r="U50" s="4" t="s">
        <v>183</v>
      </c>
      <c r="V50" s="4" t="s">
        <v>174</v>
      </c>
      <c r="W50" s="4" t="s">
        <v>354</v>
      </c>
      <c r="X50" s="4" t="s">
        <v>371</v>
      </c>
      <c r="Y50" s="4" t="s">
        <v>372</v>
      </c>
      <c r="Z50" s="4" t="s">
        <v>373</v>
      </c>
      <c r="AA50" s="4" t="s">
        <v>331</v>
      </c>
      <c r="AB50" s="4" t="s">
        <v>370</v>
      </c>
      <c r="AC50" s="4" t="s">
        <v>178</v>
      </c>
      <c r="AD50" s="4" t="s">
        <v>267</v>
      </c>
      <c r="AE50" s="4" t="s">
        <v>374</v>
      </c>
      <c r="AF50" s="5">
        <v>45812</v>
      </c>
      <c r="AG50" s="4" t="s">
        <v>12</v>
      </c>
      <c r="AH50" s="4" t="s">
        <v>71</v>
      </c>
      <c r="AI50" s="4">
        <v>3</v>
      </c>
      <c r="AJ50" s="4" t="s">
        <v>72</v>
      </c>
      <c r="AK50" s="4" t="s">
        <v>73</v>
      </c>
      <c r="AL50" s="4" t="s">
        <v>5</v>
      </c>
      <c r="AM50" s="4" t="s">
        <v>6</v>
      </c>
      <c r="AN50" s="4" t="s">
        <v>7</v>
      </c>
      <c r="AO50" s="4" t="s">
        <v>74</v>
      </c>
      <c r="AP50" s="4" t="s">
        <v>9</v>
      </c>
      <c r="AQ50" s="4" t="s">
        <v>75</v>
      </c>
      <c r="AR50" s="6">
        <v>20000</v>
      </c>
      <c r="AS50" s="6">
        <v>40000</v>
      </c>
      <c r="AT50" s="4" t="s">
        <v>17</v>
      </c>
    </row>
    <row r="51" spans="1:46" x14ac:dyDescent="0.25">
      <c r="A51" t="s">
        <v>158</v>
      </c>
      <c r="B51" t="s">
        <v>461</v>
      </c>
      <c r="C51" t="s">
        <v>470</v>
      </c>
      <c r="D51" t="s">
        <v>375</v>
      </c>
      <c r="E51" t="s">
        <v>367</v>
      </c>
      <c r="F51" t="s">
        <v>162</v>
      </c>
      <c r="G51" t="s">
        <v>376</v>
      </c>
      <c r="H51" t="s">
        <v>164</v>
      </c>
      <c r="I51" t="s">
        <v>181</v>
      </c>
      <c r="J51" t="s">
        <v>166</v>
      </c>
      <c r="K51" t="s">
        <v>167</v>
      </c>
      <c r="L51" t="s">
        <v>182</v>
      </c>
      <c r="M51" t="s">
        <v>13</v>
      </c>
      <c r="N51" t="s">
        <v>169</v>
      </c>
      <c r="O51" t="s">
        <v>170</v>
      </c>
      <c r="P51" t="s">
        <v>171</v>
      </c>
      <c r="Q51" t="s">
        <v>169</v>
      </c>
      <c r="R51" t="s">
        <v>169</v>
      </c>
      <c r="S51" t="s">
        <v>169</v>
      </c>
      <c r="T51" t="s">
        <v>172</v>
      </c>
      <c r="U51" t="s">
        <v>183</v>
      </c>
      <c r="V51" t="s">
        <v>192</v>
      </c>
      <c r="W51" t="s">
        <v>160</v>
      </c>
      <c r="X51" t="s">
        <v>160</v>
      </c>
      <c r="Y51" t="s">
        <v>160</v>
      </c>
      <c r="Z51" t="s">
        <v>160</v>
      </c>
      <c r="AA51" t="s">
        <v>160</v>
      </c>
      <c r="AB51" t="s">
        <v>160</v>
      </c>
      <c r="AC51" t="s">
        <v>160</v>
      </c>
      <c r="AD51" t="s">
        <v>160</v>
      </c>
      <c r="AE51" t="s">
        <v>377</v>
      </c>
      <c r="AF51" s="1">
        <v>45824</v>
      </c>
      <c r="AG51" t="s">
        <v>12</v>
      </c>
      <c r="AH51" t="s">
        <v>7</v>
      </c>
      <c r="AI51" t="s">
        <v>34</v>
      </c>
      <c r="AJ51" t="s">
        <v>132</v>
      </c>
      <c r="AK51" t="s">
        <v>4</v>
      </c>
      <c r="AL51" t="s">
        <v>21</v>
      </c>
      <c r="AM51" t="s">
        <v>21</v>
      </c>
      <c r="AN51" t="s">
        <v>7</v>
      </c>
      <c r="AO51" t="s">
        <v>40</v>
      </c>
      <c r="AP51" t="s">
        <v>68</v>
      </c>
      <c r="AQ51" t="s">
        <v>16</v>
      </c>
      <c r="AR51" s="2">
        <v>10000</v>
      </c>
      <c r="AS51" s="2">
        <v>20000</v>
      </c>
      <c r="AT51" t="s">
        <v>17</v>
      </c>
    </row>
    <row r="52" spans="1:46" x14ac:dyDescent="0.25">
      <c r="A52" t="s">
        <v>158</v>
      </c>
      <c r="B52" t="s">
        <v>460</v>
      </c>
      <c r="C52" t="s">
        <v>470</v>
      </c>
      <c r="D52" t="s">
        <v>378</v>
      </c>
      <c r="E52" t="s">
        <v>379</v>
      </c>
      <c r="F52" t="s">
        <v>162</v>
      </c>
      <c r="G52" t="s">
        <v>179</v>
      </c>
      <c r="H52" t="s">
        <v>164</v>
      </c>
      <c r="I52" t="s">
        <v>199</v>
      </c>
      <c r="J52" t="s">
        <v>166</v>
      </c>
      <c r="K52" t="s">
        <v>251</v>
      </c>
      <c r="L52" t="s">
        <v>182</v>
      </c>
      <c r="M52" t="s">
        <v>13</v>
      </c>
      <c r="N52" t="s">
        <v>169</v>
      </c>
      <c r="O52" t="s">
        <v>274</v>
      </c>
      <c r="P52" t="s">
        <v>171</v>
      </c>
      <c r="Q52" t="s">
        <v>169</v>
      </c>
      <c r="R52" t="s">
        <v>169</v>
      </c>
      <c r="S52" t="s">
        <v>169</v>
      </c>
      <c r="T52" t="s">
        <v>172</v>
      </c>
      <c r="U52" t="s">
        <v>218</v>
      </c>
      <c r="V52" t="s">
        <v>192</v>
      </c>
      <c r="W52" t="s">
        <v>160</v>
      </c>
      <c r="X52" t="s">
        <v>160</v>
      </c>
      <c r="Y52" t="s">
        <v>160</v>
      </c>
      <c r="Z52" t="s">
        <v>160</v>
      </c>
      <c r="AA52" t="s">
        <v>160</v>
      </c>
      <c r="AB52" t="s">
        <v>160</v>
      </c>
      <c r="AC52" t="s">
        <v>160</v>
      </c>
      <c r="AD52" t="s">
        <v>160</v>
      </c>
      <c r="AE52" t="s">
        <v>380</v>
      </c>
      <c r="AF52" s="1">
        <v>45812</v>
      </c>
      <c r="AG52" t="s">
        <v>26</v>
      </c>
      <c r="AH52" t="s">
        <v>2</v>
      </c>
      <c r="AI52">
        <v>5</v>
      </c>
      <c r="AJ52" t="s">
        <v>87</v>
      </c>
      <c r="AK52" t="s">
        <v>34</v>
      </c>
      <c r="AL52" t="s">
        <v>5</v>
      </c>
      <c r="AM52" t="s">
        <v>6</v>
      </c>
      <c r="AN52" t="s">
        <v>34</v>
      </c>
      <c r="AO52" t="s">
        <v>88</v>
      </c>
      <c r="AP52" t="s">
        <v>68</v>
      </c>
      <c r="AQ52" t="s">
        <v>30</v>
      </c>
      <c r="AR52" s="2">
        <v>20000</v>
      </c>
      <c r="AS52" s="2">
        <v>50000</v>
      </c>
      <c r="AT52" t="s">
        <v>17</v>
      </c>
    </row>
    <row r="53" spans="1:46" x14ac:dyDescent="0.25">
      <c r="A53" t="s">
        <v>158</v>
      </c>
      <c r="B53" t="s">
        <v>460</v>
      </c>
      <c r="C53" t="s">
        <v>468</v>
      </c>
      <c r="D53" t="s">
        <v>381</v>
      </c>
      <c r="E53" t="s">
        <v>382</v>
      </c>
      <c r="F53" t="s">
        <v>162</v>
      </c>
      <c r="G53" t="s">
        <v>267</v>
      </c>
      <c r="H53" t="s">
        <v>180</v>
      </c>
      <c r="I53" t="s">
        <v>199</v>
      </c>
      <c r="J53" t="s">
        <v>166</v>
      </c>
      <c r="K53" t="s">
        <v>168</v>
      </c>
      <c r="L53" t="s">
        <v>212</v>
      </c>
      <c r="M53" t="s">
        <v>13</v>
      </c>
      <c r="N53" t="s">
        <v>172</v>
      </c>
      <c r="O53" t="s">
        <v>170</v>
      </c>
      <c r="P53" t="s">
        <v>171</v>
      </c>
      <c r="Q53" t="s">
        <v>169</v>
      </c>
      <c r="R53" t="s">
        <v>169</v>
      </c>
      <c r="S53" t="s">
        <v>169</v>
      </c>
      <c r="T53" t="s">
        <v>169</v>
      </c>
      <c r="U53" t="s">
        <v>218</v>
      </c>
      <c r="V53" t="s">
        <v>192</v>
      </c>
      <c r="W53" t="s">
        <v>160</v>
      </c>
      <c r="X53" t="s">
        <v>160</v>
      </c>
      <c r="Y53" t="s">
        <v>160</v>
      </c>
      <c r="Z53" t="s">
        <v>160</v>
      </c>
      <c r="AA53" t="s">
        <v>160</v>
      </c>
      <c r="AB53" t="s">
        <v>160</v>
      </c>
      <c r="AC53" t="s">
        <v>160</v>
      </c>
      <c r="AD53" t="s">
        <v>160</v>
      </c>
      <c r="AE53" t="s">
        <v>383</v>
      </c>
      <c r="AF53" s="1">
        <v>45806</v>
      </c>
      <c r="AG53" t="s">
        <v>26</v>
      </c>
      <c r="AH53" t="s">
        <v>2</v>
      </c>
      <c r="AI53">
        <v>1</v>
      </c>
      <c r="AJ53" t="s">
        <v>27</v>
      </c>
      <c r="AK53" t="s">
        <v>4</v>
      </c>
      <c r="AL53" t="s">
        <v>5</v>
      </c>
      <c r="AM53" t="s">
        <v>6</v>
      </c>
      <c r="AN53" t="s">
        <v>28</v>
      </c>
      <c r="AO53" t="s">
        <v>29</v>
      </c>
      <c r="AP53" t="s">
        <v>9</v>
      </c>
      <c r="AQ53" t="s">
        <v>30</v>
      </c>
      <c r="AR53" s="2">
        <v>20000</v>
      </c>
      <c r="AS53" s="2">
        <v>50000</v>
      </c>
      <c r="AT53" t="s">
        <v>17</v>
      </c>
    </row>
    <row r="54" spans="1:46" x14ac:dyDescent="0.25">
      <c r="A54" s="4" t="s">
        <v>325</v>
      </c>
      <c r="B54" s="4" t="s">
        <v>465</v>
      </c>
      <c r="C54" s="4" t="s">
        <v>472</v>
      </c>
      <c r="D54" s="4" t="s">
        <v>384</v>
      </c>
      <c r="E54" s="4" t="s">
        <v>385</v>
      </c>
      <c r="F54" s="4" t="s">
        <v>162</v>
      </c>
      <c r="G54" s="4" t="s">
        <v>197</v>
      </c>
      <c r="H54" s="4" t="s">
        <v>164</v>
      </c>
      <c r="I54" s="4" t="s">
        <v>199</v>
      </c>
      <c r="J54" s="4" t="s">
        <v>160</v>
      </c>
      <c r="K54" s="4" t="s">
        <v>160</v>
      </c>
      <c r="L54" s="4" t="s">
        <v>160</v>
      </c>
      <c r="M54" s="4" t="s">
        <v>13</v>
      </c>
      <c r="N54" s="4" t="s">
        <v>160</v>
      </c>
      <c r="O54" s="4" t="s">
        <v>170</v>
      </c>
      <c r="P54" s="4" t="s">
        <v>160</v>
      </c>
      <c r="Q54" s="4" t="s">
        <v>160</v>
      </c>
      <c r="R54" s="4" t="s">
        <v>160</v>
      </c>
      <c r="S54" s="4" t="s">
        <v>160</v>
      </c>
      <c r="T54" s="4" t="s">
        <v>160</v>
      </c>
      <c r="U54" s="4" t="s">
        <v>173</v>
      </c>
      <c r="V54" s="4" t="s">
        <v>192</v>
      </c>
      <c r="W54" s="4" t="s">
        <v>354</v>
      </c>
      <c r="X54" s="4" t="s">
        <v>386</v>
      </c>
      <c r="Y54" s="4" t="s">
        <v>387</v>
      </c>
      <c r="Z54" s="4" t="s">
        <v>388</v>
      </c>
      <c r="AA54" s="4" t="s">
        <v>331</v>
      </c>
      <c r="AB54" s="4" t="s">
        <v>390</v>
      </c>
      <c r="AC54" s="4" t="s">
        <v>162</v>
      </c>
      <c r="AD54" s="4" t="s">
        <v>197</v>
      </c>
      <c r="AE54" s="4" t="s">
        <v>389</v>
      </c>
      <c r="AF54" s="5">
        <v>45825</v>
      </c>
      <c r="AG54" s="4" t="s">
        <v>26</v>
      </c>
      <c r="AH54" s="4" t="s">
        <v>7</v>
      </c>
      <c r="AI54" s="4">
        <v>5</v>
      </c>
      <c r="AJ54" s="4" t="s">
        <v>136</v>
      </c>
      <c r="AK54" s="4" t="s">
        <v>4</v>
      </c>
      <c r="AL54" s="4" t="s">
        <v>5</v>
      </c>
      <c r="AM54" s="4" t="s">
        <v>6</v>
      </c>
      <c r="AN54" s="4" t="s">
        <v>7</v>
      </c>
      <c r="AO54" s="4" t="s">
        <v>137</v>
      </c>
      <c r="AP54" s="4" t="s">
        <v>9</v>
      </c>
      <c r="AQ54" s="4" t="s">
        <v>138</v>
      </c>
      <c r="AR54" s="6">
        <v>20000</v>
      </c>
      <c r="AS54" s="6">
        <v>50000</v>
      </c>
      <c r="AT54" s="4" t="s">
        <v>17</v>
      </c>
    </row>
    <row r="55" spans="1:46" x14ac:dyDescent="0.25">
      <c r="A55" t="s">
        <v>158</v>
      </c>
      <c r="B55" t="s">
        <v>460</v>
      </c>
      <c r="C55" t="s">
        <v>468</v>
      </c>
      <c r="D55" t="s">
        <v>391</v>
      </c>
      <c r="E55" t="s">
        <v>392</v>
      </c>
      <c r="F55" t="s">
        <v>162</v>
      </c>
      <c r="G55" t="s">
        <v>163</v>
      </c>
      <c r="H55" t="s">
        <v>255</v>
      </c>
      <c r="I55" t="s">
        <v>165</v>
      </c>
      <c r="J55" t="s">
        <v>222</v>
      </c>
      <c r="K55" t="s">
        <v>251</v>
      </c>
      <c r="L55" t="s">
        <v>212</v>
      </c>
      <c r="M55" t="s">
        <v>13</v>
      </c>
      <c r="N55" t="s">
        <v>172</v>
      </c>
      <c r="O55" t="s">
        <v>213</v>
      </c>
      <c r="P55" t="s">
        <v>171</v>
      </c>
      <c r="Q55" t="s">
        <v>169</v>
      </c>
      <c r="R55" t="s">
        <v>169</v>
      </c>
      <c r="S55" t="s">
        <v>169</v>
      </c>
      <c r="T55" t="s">
        <v>169</v>
      </c>
      <c r="U55" t="s">
        <v>173</v>
      </c>
      <c r="V55" t="s">
        <v>192</v>
      </c>
      <c r="W55" t="s">
        <v>160</v>
      </c>
      <c r="X55" t="s">
        <v>160</v>
      </c>
      <c r="Y55" t="s">
        <v>160</v>
      </c>
      <c r="Z55" t="s">
        <v>160</v>
      </c>
      <c r="AA55" t="s">
        <v>160</v>
      </c>
      <c r="AB55" t="s">
        <v>160</v>
      </c>
      <c r="AC55" t="s">
        <v>160</v>
      </c>
      <c r="AD55" t="s">
        <v>160</v>
      </c>
      <c r="AE55" t="s">
        <v>393</v>
      </c>
      <c r="AF55" s="1">
        <v>45822</v>
      </c>
      <c r="AG55" t="s">
        <v>26</v>
      </c>
      <c r="AH55" t="s">
        <v>7</v>
      </c>
      <c r="AI55">
        <v>1</v>
      </c>
      <c r="AJ55" t="s">
        <v>27</v>
      </c>
      <c r="AK55" t="s">
        <v>34</v>
      </c>
      <c r="AL55" t="s">
        <v>34</v>
      </c>
      <c r="AM55" t="s">
        <v>6</v>
      </c>
      <c r="AN55" t="s">
        <v>7</v>
      </c>
      <c r="AO55" t="s">
        <v>88</v>
      </c>
      <c r="AP55" t="s">
        <v>9</v>
      </c>
      <c r="AQ55" t="s">
        <v>10</v>
      </c>
      <c r="AR55" s="2">
        <v>20000</v>
      </c>
      <c r="AS55" s="2">
        <v>50000</v>
      </c>
      <c r="AT55" t="s">
        <v>17</v>
      </c>
    </row>
    <row r="56" spans="1:46" x14ac:dyDescent="0.25">
      <c r="A56" t="s">
        <v>158</v>
      </c>
      <c r="B56" t="s">
        <v>460</v>
      </c>
      <c r="C56" t="s">
        <v>468</v>
      </c>
      <c r="D56" t="s">
        <v>394</v>
      </c>
      <c r="E56" t="s">
        <v>395</v>
      </c>
      <c r="F56" t="s">
        <v>162</v>
      </c>
      <c r="G56" t="s">
        <v>267</v>
      </c>
      <c r="H56" t="s">
        <v>180</v>
      </c>
      <c r="I56" t="s">
        <v>199</v>
      </c>
      <c r="J56" t="s">
        <v>166</v>
      </c>
      <c r="K56" t="s">
        <v>167</v>
      </c>
      <c r="L56" t="s">
        <v>189</v>
      </c>
      <c r="M56" t="s">
        <v>13</v>
      </c>
      <c r="N56" t="s">
        <v>172</v>
      </c>
      <c r="O56" t="s">
        <v>190</v>
      </c>
      <c r="P56" t="s">
        <v>171</v>
      </c>
      <c r="Q56" t="s">
        <v>169</v>
      </c>
      <c r="R56" t="s">
        <v>169</v>
      </c>
      <c r="S56" t="s">
        <v>169</v>
      </c>
      <c r="T56" t="s">
        <v>172</v>
      </c>
      <c r="U56" t="s">
        <v>218</v>
      </c>
      <c r="V56" t="s">
        <v>174</v>
      </c>
      <c r="W56" t="s">
        <v>160</v>
      </c>
      <c r="X56" t="s">
        <v>160</v>
      </c>
      <c r="Y56" t="s">
        <v>160</v>
      </c>
      <c r="Z56" t="s">
        <v>160</v>
      </c>
      <c r="AA56" t="s">
        <v>160</v>
      </c>
      <c r="AB56" t="s">
        <v>160</v>
      </c>
      <c r="AC56" t="s">
        <v>160</v>
      </c>
      <c r="AD56" t="s">
        <v>160</v>
      </c>
      <c r="AE56" t="s">
        <v>396</v>
      </c>
      <c r="AF56" s="1">
        <v>45812</v>
      </c>
      <c r="AG56" t="s">
        <v>26</v>
      </c>
      <c r="AH56" t="s">
        <v>13</v>
      </c>
      <c r="AI56">
        <v>5</v>
      </c>
      <c r="AJ56" t="s">
        <v>83</v>
      </c>
      <c r="AK56" t="s">
        <v>4</v>
      </c>
      <c r="AL56" t="s">
        <v>5</v>
      </c>
      <c r="AM56" t="s">
        <v>6</v>
      </c>
      <c r="AN56" t="s">
        <v>7</v>
      </c>
      <c r="AO56" t="s">
        <v>51</v>
      </c>
      <c r="AP56" t="s">
        <v>9</v>
      </c>
      <c r="AQ56" t="s">
        <v>84</v>
      </c>
      <c r="AR56" s="2">
        <v>20000</v>
      </c>
      <c r="AS56" s="2">
        <v>50000</v>
      </c>
      <c r="AT56" t="s">
        <v>17</v>
      </c>
    </row>
    <row r="57" spans="1:46" x14ac:dyDescent="0.25">
      <c r="A57" t="s">
        <v>158</v>
      </c>
      <c r="B57" t="s">
        <v>464</v>
      </c>
      <c r="C57" t="s">
        <v>466</v>
      </c>
      <c r="D57" t="s">
        <v>397</v>
      </c>
      <c r="E57" t="s">
        <v>247</v>
      </c>
      <c r="F57" t="s">
        <v>178</v>
      </c>
      <c r="G57" t="s">
        <v>163</v>
      </c>
      <c r="H57" t="s">
        <v>164</v>
      </c>
      <c r="I57" t="s">
        <v>165</v>
      </c>
      <c r="J57" t="s">
        <v>166</v>
      </c>
      <c r="K57" t="s">
        <v>167</v>
      </c>
      <c r="L57" t="s">
        <v>189</v>
      </c>
      <c r="M57" t="s">
        <v>13</v>
      </c>
      <c r="N57" t="s">
        <v>172</v>
      </c>
      <c r="O57" t="s">
        <v>170</v>
      </c>
      <c r="P57" t="s">
        <v>171</v>
      </c>
      <c r="Q57" t="s">
        <v>172</v>
      </c>
      <c r="R57" t="s">
        <v>169</v>
      </c>
      <c r="S57" t="s">
        <v>169</v>
      </c>
      <c r="T57" t="s">
        <v>172</v>
      </c>
      <c r="U57" t="s">
        <v>308</v>
      </c>
      <c r="V57" t="s">
        <v>174</v>
      </c>
      <c r="W57" t="s">
        <v>160</v>
      </c>
      <c r="X57" t="s">
        <v>160</v>
      </c>
      <c r="Y57" t="s">
        <v>160</v>
      </c>
      <c r="Z57" t="s">
        <v>160</v>
      </c>
      <c r="AA57" t="s">
        <v>160</v>
      </c>
      <c r="AB57" t="s">
        <v>160</v>
      </c>
      <c r="AC57" t="s">
        <v>160</v>
      </c>
      <c r="AD57" t="s">
        <v>160</v>
      </c>
      <c r="AE57" t="s">
        <v>398</v>
      </c>
      <c r="AF57" s="1">
        <v>45812</v>
      </c>
      <c r="AG57" t="s">
        <v>1</v>
      </c>
      <c r="AH57" t="s">
        <v>13</v>
      </c>
      <c r="AI57">
        <v>4</v>
      </c>
      <c r="AJ57" t="s">
        <v>69</v>
      </c>
      <c r="AK57" t="s">
        <v>4</v>
      </c>
      <c r="AL57" t="s">
        <v>5</v>
      </c>
      <c r="AM57" t="s">
        <v>6</v>
      </c>
      <c r="AN57" t="s">
        <v>7</v>
      </c>
      <c r="AO57" t="s">
        <v>55</v>
      </c>
      <c r="AP57" t="s">
        <v>9</v>
      </c>
      <c r="AQ57" t="s">
        <v>70</v>
      </c>
      <c r="AR57" s="2">
        <v>20000</v>
      </c>
      <c r="AS57" s="2">
        <v>50000</v>
      </c>
      <c r="AT57" t="s">
        <v>17</v>
      </c>
    </row>
    <row r="58" spans="1:46" x14ac:dyDescent="0.25">
      <c r="A58" t="s">
        <v>158</v>
      </c>
      <c r="B58" t="s">
        <v>460</v>
      </c>
      <c r="C58" t="s">
        <v>470</v>
      </c>
      <c r="D58" t="s">
        <v>399</v>
      </c>
      <c r="E58" t="s">
        <v>400</v>
      </c>
      <c r="F58" t="s">
        <v>187</v>
      </c>
      <c r="G58" t="s">
        <v>267</v>
      </c>
      <c r="H58" t="s">
        <v>164</v>
      </c>
      <c r="I58" t="s">
        <v>181</v>
      </c>
      <c r="J58" t="s">
        <v>166</v>
      </c>
      <c r="K58" t="s">
        <v>167</v>
      </c>
      <c r="L58" t="s">
        <v>182</v>
      </c>
      <c r="M58" t="s">
        <v>13</v>
      </c>
      <c r="N58" t="s">
        <v>169</v>
      </c>
      <c r="O58" t="s">
        <v>190</v>
      </c>
      <c r="P58" t="s">
        <v>171</v>
      </c>
      <c r="Q58" t="s">
        <v>169</v>
      </c>
      <c r="R58" t="s">
        <v>169</v>
      </c>
      <c r="S58" t="s">
        <v>169</v>
      </c>
      <c r="T58" t="s">
        <v>169</v>
      </c>
      <c r="U58" t="s">
        <v>224</v>
      </c>
      <c r="V58" t="s">
        <v>214</v>
      </c>
      <c r="W58" t="s">
        <v>160</v>
      </c>
      <c r="X58" t="s">
        <v>160</v>
      </c>
      <c r="Y58" t="s">
        <v>160</v>
      </c>
      <c r="Z58" t="s">
        <v>160</v>
      </c>
      <c r="AA58" t="s">
        <v>160</v>
      </c>
      <c r="AB58" t="s">
        <v>160</v>
      </c>
      <c r="AC58" t="s">
        <v>160</v>
      </c>
      <c r="AD58" t="s">
        <v>160</v>
      </c>
      <c r="AE58" t="s">
        <v>401</v>
      </c>
      <c r="AF58" s="1">
        <v>45814</v>
      </c>
      <c r="AG58" t="s">
        <v>1</v>
      </c>
      <c r="AH58" t="s">
        <v>13</v>
      </c>
      <c r="AI58" t="s">
        <v>34</v>
      </c>
      <c r="AJ58" t="s">
        <v>108</v>
      </c>
      <c r="AK58" t="s">
        <v>34</v>
      </c>
      <c r="AL58" t="s">
        <v>5</v>
      </c>
      <c r="AM58" t="s">
        <v>6</v>
      </c>
      <c r="AN58" t="s">
        <v>7</v>
      </c>
      <c r="AO58" t="s">
        <v>109</v>
      </c>
      <c r="AP58" t="s">
        <v>68</v>
      </c>
      <c r="AQ58" t="s">
        <v>41</v>
      </c>
      <c r="AR58" s="2">
        <v>10000</v>
      </c>
      <c r="AS58" s="2">
        <v>20000</v>
      </c>
      <c r="AT58" t="s">
        <v>17</v>
      </c>
    </row>
    <row r="59" spans="1:46" x14ac:dyDescent="0.25">
      <c r="A59" t="s">
        <v>158</v>
      </c>
      <c r="B59" t="s">
        <v>460</v>
      </c>
      <c r="C59" t="s">
        <v>468</v>
      </c>
      <c r="D59" t="s">
        <v>402</v>
      </c>
      <c r="E59" t="s">
        <v>364</v>
      </c>
      <c r="F59" t="s">
        <v>196</v>
      </c>
      <c r="G59" t="s">
        <v>163</v>
      </c>
      <c r="H59" t="s">
        <v>180</v>
      </c>
      <c r="I59" t="s">
        <v>165</v>
      </c>
      <c r="J59" t="s">
        <v>166</v>
      </c>
      <c r="K59" t="s">
        <v>167</v>
      </c>
      <c r="L59" t="s">
        <v>182</v>
      </c>
      <c r="M59" t="s">
        <v>13</v>
      </c>
      <c r="N59" t="s">
        <v>169</v>
      </c>
      <c r="O59" t="s">
        <v>170</v>
      </c>
      <c r="P59" t="s">
        <v>171</v>
      </c>
      <c r="Q59" t="s">
        <v>172</v>
      </c>
      <c r="R59" t="s">
        <v>172</v>
      </c>
      <c r="S59" t="s">
        <v>169</v>
      </c>
      <c r="T59" t="s">
        <v>169</v>
      </c>
      <c r="U59" t="s">
        <v>218</v>
      </c>
      <c r="V59" t="s">
        <v>174</v>
      </c>
      <c r="W59" t="s">
        <v>160</v>
      </c>
      <c r="X59" t="s">
        <v>160</v>
      </c>
      <c r="Y59" t="s">
        <v>160</v>
      </c>
      <c r="Z59" t="s">
        <v>160</v>
      </c>
      <c r="AA59" t="s">
        <v>160</v>
      </c>
      <c r="AB59" t="s">
        <v>160</v>
      </c>
      <c r="AC59" t="s">
        <v>160</v>
      </c>
      <c r="AD59" t="s">
        <v>160</v>
      </c>
      <c r="AE59" t="s">
        <v>403</v>
      </c>
      <c r="AF59" s="1">
        <v>45830</v>
      </c>
      <c r="AG59" t="s">
        <v>12</v>
      </c>
      <c r="AH59" t="s">
        <v>2</v>
      </c>
      <c r="AI59">
        <v>1</v>
      </c>
      <c r="AJ59" t="s">
        <v>3</v>
      </c>
      <c r="AK59" t="s">
        <v>4</v>
      </c>
      <c r="AL59" t="s">
        <v>5</v>
      </c>
      <c r="AM59" t="s">
        <v>6</v>
      </c>
      <c r="AN59" t="s">
        <v>7</v>
      </c>
      <c r="AO59" t="s">
        <v>63</v>
      </c>
      <c r="AP59" t="s">
        <v>23</v>
      </c>
      <c r="AQ59" t="s">
        <v>157</v>
      </c>
      <c r="AR59" s="2">
        <v>20000</v>
      </c>
      <c r="AS59" s="2">
        <v>25000</v>
      </c>
      <c r="AT59" t="s">
        <v>11</v>
      </c>
    </row>
    <row r="60" spans="1:46" x14ac:dyDescent="0.25">
      <c r="A60" s="4" t="s">
        <v>325</v>
      </c>
      <c r="B60" s="4" t="s">
        <v>465</v>
      </c>
      <c r="C60" s="4" t="s">
        <v>469</v>
      </c>
      <c r="D60" s="4" t="s">
        <v>404</v>
      </c>
      <c r="E60" s="4" t="s">
        <v>405</v>
      </c>
      <c r="F60" s="4" t="s">
        <v>178</v>
      </c>
      <c r="G60" s="4" t="s">
        <v>179</v>
      </c>
      <c r="H60" s="4" t="s">
        <v>164</v>
      </c>
      <c r="I60" s="4" t="s">
        <v>181</v>
      </c>
      <c r="J60" s="4" t="s">
        <v>160</v>
      </c>
      <c r="K60" s="4" t="s">
        <v>160</v>
      </c>
      <c r="L60" s="4" t="s">
        <v>160</v>
      </c>
      <c r="M60" s="4" t="s">
        <v>13</v>
      </c>
      <c r="N60" s="4" t="s">
        <v>160</v>
      </c>
      <c r="O60" s="4" t="s">
        <v>190</v>
      </c>
      <c r="P60" s="4" t="s">
        <v>160</v>
      </c>
      <c r="Q60" s="4" t="s">
        <v>160</v>
      </c>
      <c r="R60" s="4" t="s">
        <v>160</v>
      </c>
      <c r="S60" s="4" t="s">
        <v>160</v>
      </c>
      <c r="T60" s="4" t="s">
        <v>160</v>
      </c>
      <c r="U60" s="4" t="s">
        <v>308</v>
      </c>
      <c r="V60" s="4" t="s">
        <v>174</v>
      </c>
      <c r="W60" s="4" t="s">
        <v>354</v>
      </c>
      <c r="X60" s="4" t="s">
        <v>406</v>
      </c>
      <c r="Y60" s="4" t="s">
        <v>372</v>
      </c>
      <c r="Z60" s="4" t="s">
        <v>406</v>
      </c>
      <c r="AA60" s="4" t="s">
        <v>331</v>
      </c>
      <c r="AB60" s="4" t="s">
        <v>405</v>
      </c>
      <c r="AC60" s="4" t="s">
        <v>178</v>
      </c>
      <c r="AD60" s="4" t="s">
        <v>179</v>
      </c>
      <c r="AE60" s="4" t="s">
        <v>407</v>
      </c>
      <c r="AF60" s="5">
        <v>45825</v>
      </c>
      <c r="AG60" s="4" t="s">
        <v>1</v>
      </c>
      <c r="AH60" s="4" t="s">
        <v>7</v>
      </c>
      <c r="AI60" s="4">
        <v>2</v>
      </c>
      <c r="AJ60" s="4" t="s">
        <v>146</v>
      </c>
      <c r="AK60" s="4" t="s">
        <v>4</v>
      </c>
      <c r="AL60" s="4" t="s">
        <v>5</v>
      </c>
      <c r="AM60" s="4" t="s">
        <v>6</v>
      </c>
      <c r="AN60" s="4" t="s">
        <v>7</v>
      </c>
      <c r="AO60" s="4" t="s">
        <v>120</v>
      </c>
      <c r="AP60" s="4" t="s">
        <v>9</v>
      </c>
      <c r="AQ60" s="4" t="s">
        <v>36</v>
      </c>
      <c r="AR60" s="6">
        <v>20000</v>
      </c>
      <c r="AS60" s="6">
        <v>50000</v>
      </c>
      <c r="AT60" s="4" t="s">
        <v>11</v>
      </c>
    </row>
    <row r="61" spans="1:46" x14ac:dyDescent="0.25">
      <c r="A61" t="s">
        <v>158</v>
      </c>
      <c r="B61" t="s">
        <v>463</v>
      </c>
      <c r="C61" t="s">
        <v>470</v>
      </c>
      <c r="D61" t="s">
        <v>408</v>
      </c>
      <c r="E61" t="s">
        <v>409</v>
      </c>
      <c r="F61" t="s">
        <v>187</v>
      </c>
      <c r="G61" t="s">
        <v>163</v>
      </c>
      <c r="H61" t="s">
        <v>164</v>
      </c>
      <c r="I61" t="s">
        <v>181</v>
      </c>
      <c r="J61" t="s">
        <v>166</v>
      </c>
      <c r="K61" t="s">
        <v>167</v>
      </c>
      <c r="L61" t="s">
        <v>212</v>
      </c>
      <c r="M61" t="s">
        <v>13</v>
      </c>
      <c r="N61" t="s">
        <v>172</v>
      </c>
      <c r="O61" t="s">
        <v>170</v>
      </c>
      <c r="P61" t="s">
        <v>171</v>
      </c>
      <c r="Q61" t="s">
        <v>172</v>
      </c>
      <c r="R61" t="s">
        <v>169</v>
      </c>
      <c r="S61" t="s">
        <v>169</v>
      </c>
      <c r="T61" t="s">
        <v>172</v>
      </c>
      <c r="U61" t="s">
        <v>308</v>
      </c>
      <c r="V61" t="s">
        <v>294</v>
      </c>
      <c r="W61" t="s">
        <v>160</v>
      </c>
      <c r="X61" t="s">
        <v>160</v>
      </c>
      <c r="Y61" t="s">
        <v>160</v>
      </c>
      <c r="Z61" t="s">
        <v>160</v>
      </c>
      <c r="AA61" t="s">
        <v>160</v>
      </c>
      <c r="AB61" t="s">
        <v>160</v>
      </c>
      <c r="AC61" t="s">
        <v>160</v>
      </c>
      <c r="AD61" t="s">
        <v>160</v>
      </c>
      <c r="AE61" t="s">
        <v>410</v>
      </c>
      <c r="AF61" s="1">
        <v>45807</v>
      </c>
      <c r="AG61" t="s">
        <v>12</v>
      </c>
      <c r="AH61" t="s">
        <v>2</v>
      </c>
      <c r="AI61" t="s">
        <v>34</v>
      </c>
      <c r="AJ61" t="s">
        <v>50</v>
      </c>
      <c r="AK61" t="s">
        <v>4</v>
      </c>
      <c r="AL61" t="s">
        <v>20</v>
      </c>
      <c r="AM61" t="s">
        <v>21</v>
      </c>
      <c r="AN61" t="s">
        <v>7</v>
      </c>
      <c r="AO61" t="s">
        <v>51</v>
      </c>
      <c r="AP61" t="s">
        <v>9</v>
      </c>
      <c r="AQ61" t="s">
        <v>52</v>
      </c>
      <c r="AR61" s="2">
        <v>20000</v>
      </c>
      <c r="AS61" s="2">
        <v>50000</v>
      </c>
      <c r="AT61" t="s">
        <v>11</v>
      </c>
    </row>
    <row r="62" spans="1:46" x14ac:dyDescent="0.25">
      <c r="A62" t="s">
        <v>158</v>
      </c>
      <c r="B62" t="s">
        <v>460</v>
      </c>
      <c r="C62" t="s">
        <v>472</v>
      </c>
      <c r="D62" t="s">
        <v>411</v>
      </c>
      <c r="E62" t="s">
        <v>412</v>
      </c>
      <c r="F62" t="s">
        <v>162</v>
      </c>
      <c r="G62" t="s">
        <v>163</v>
      </c>
      <c r="H62" t="s">
        <v>413</v>
      </c>
      <c r="I62" t="s">
        <v>165</v>
      </c>
      <c r="J62" t="s">
        <v>166</v>
      </c>
      <c r="K62" t="s">
        <v>167</v>
      </c>
      <c r="L62" t="s">
        <v>212</v>
      </c>
      <c r="M62" t="s">
        <v>13</v>
      </c>
      <c r="N62" t="s">
        <v>172</v>
      </c>
      <c r="O62" t="s">
        <v>170</v>
      </c>
      <c r="P62" t="s">
        <v>171</v>
      </c>
      <c r="Q62" t="s">
        <v>169</v>
      </c>
      <c r="R62" t="s">
        <v>169</v>
      </c>
      <c r="S62" t="s">
        <v>169</v>
      </c>
      <c r="T62" t="s">
        <v>172</v>
      </c>
      <c r="U62" t="s">
        <v>308</v>
      </c>
      <c r="V62" t="s">
        <v>174</v>
      </c>
      <c r="W62" t="s">
        <v>160</v>
      </c>
      <c r="X62" t="s">
        <v>160</v>
      </c>
      <c r="Y62" t="s">
        <v>160</v>
      </c>
      <c r="Z62" t="s">
        <v>160</v>
      </c>
      <c r="AA62" t="s">
        <v>160</v>
      </c>
      <c r="AB62" t="s">
        <v>160</v>
      </c>
      <c r="AC62" t="s">
        <v>160</v>
      </c>
      <c r="AD62" t="s">
        <v>160</v>
      </c>
      <c r="AE62" t="s">
        <v>414</v>
      </c>
      <c r="AF62" s="1">
        <v>45828</v>
      </c>
      <c r="AG62" t="s">
        <v>12</v>
      </c>
      <c r="AH62" t="s">
        <v>2</v>
      </c>
      <c r="AI62">
        <v>5</v>
      </c>
      <c r="AJ62" t="s">
        <v>151</v>
      </c>
      <c r="AK62" t="s">
        <v>28</v>
      </c>
      <c r="AL62" t="s">
        <v>5</v>
      </c>
      <c r="AM62" t="s">
        <v>91</v>
      </c>
      <c r="AN62" t="s">
        <v>7</v>
      </c>
      <c r="AO62" t="s">
        <v>22</v>
      </c>
      <c r="AP62" t="s">
        <v>9</v>
      </c>
      <c r="AQ62" t="s">
        <v>152</v>
      </c>
      <c r="AR62" s="2">
        <v>15000</v>
      </c>
      <c r="AS62" s="2">
        <v>40000</v>
      </c>
      <c r="AT62" t="s">
        <v>17</v>
      </c>
    </row>
    <row r="63" spans="1:46" x14ac:dyDescent="0.25">
      <c r="A63" t="s">
        <v>158</v>
      </c>
      <c r="B63" t="s">
        <v>460</v>
      </c>
      <c r="C63" t="s">
        <v>470</v>
      </c>
      <c r="D63" t="s">
        <v>415</v>
      </c>
      <c r="E63" t="s">
        <v>416</v>
      </c>
      <c r="F63" t="s">
        <v>187</v>
      </c>
      <c r="G63" t="s">
        <v>163</v>
      </c>
      <c r="H63" t="s">
        <v>164</v>
      </c>
      <c r="I63" t="s">
        <v>165</v>
      </c>
      <c r="J63" t="s">
        <v>166</v>
      </c>
      <c r="K63" t="s">
        <v>167</v>
      </c>
      <c r="L63" t="s">
        <v>189</v>
      </c>
      <c r="M63" t="s">
        <v>13</v>
      </c>
      <c r="N63" t="s">
        <v>169</v>
      </c>
      <c r="O63" t="s">
        <v>170</v>
      </c>
      <c r="P63" t="s">
        <v>171</v>
      </c>
      <c r="Q63" t="s">
        <v>169</v>
      </c>
      <c r="R63" t="s">
        <v>169</v>
      </c>
      <c r="S63" t="s">
        <v>169</v>
      </c>
      <c r="T63" t="s">
        <v>169</v>
      </c>
      <c r="U63" t="s">
        <v>224</v>
      </c>
      <c r="V63" t="s">
        <v>192</v>
      </c>
      <c r="W63" t="s">
        <v>160</v>
      </c>
      <c r="X63" t="s">
        <v>160</v>
      </c>
      <c r="Y63" t="s">
        <v>160</v>
      </c>
      <c r="Z63" t="s">
        <v>160</v>
      </c>
      <c r="AA63" t="s">
        <v>160</v>
      </c>
      <c r="AB63" t="s">
        <v>160</v>
      </c>
      <c r="AC63" t="s">
        <v>160</v>
      </c>
      <c r="AD63" t="s">
        <v>160</v>
      </c>
      <c r="AE63" t="s">
        <v>417</v>
      </c>
      <c r="AF63" s="1">
        <v>45814</v>
      </c>
      <c r="AG63" t="s">
        <v>12</v>
      </c>
      <c r="AH63" t="s">
        <v>13</v>
      </c>
      <c r="AI63">
        <v>4</v>
      </c>
      <c r="AJ63" t="s">
        <v>103</v>
      </c>
      <c r="AK63" t="s">
        <v>4</v>
      </c>
      <c r="AL63" t="s">
        <v>5</v>
      </c>
      <c r="AM63" t="s">
        <v>6</v>
      </c>
      <c r="AN63" t="s">
        <v>7</v>
      </c>
      <c r="AO63" t="s">
        <v>104</v>
      </c>
      <c r="AP63" t="s">
        <v>9</v>
      </c>
      <c r="AQ63" t="s">
        <v>105</v>
      </c>
      <c r="AR63" s="2">
        <v>15000</v>
      </c>
      <c r="AS63" s="2">
        <v>40000</v>
      </c>
      <c r="AT63" t="s">
        <v>17</v>
      </c>
    </row>
    <row r="64" spans="1:46" x14ac:dyDescent="0.25">
      <c r="A64" t="s">
        <v>158</v>
      </c>
      <c r="B64" t="s">
        <v>463</v>
      </c>
      <c r="C64" t="s">
        <v>470</v>
      </c>
      <c r="D64" t="s">
        <v>418</v>
      </c>
      <c r="E64" t="s">
        <v>419</v>
      </c>
      <c r="F64" t="s">
        <v>187</v>
      </c>
      <c r="G64" t="s">
        <v>163</v>
      </c>
      <c r="H64" t="s">
        <v>164</v>
      </c>
      <c r="I64" t="s">
        <v>199</v>
      </c>
      <c r="J64" t="s">
        <v>222</v>
      </c>
      <c r="K64" t="s">
        <v>167</v>
      </c>
      <c r="L64" t="s">
        <v>189</v>
      </c>
      <c r="M64" t="s">
        <v>13</v>
      </c>
      <c r="N64" t="s">
        <v>169</v>
      </c>
      <c r="O64" t="s">
        <v>170</v>
      </c>
      <c r="P64" t="s">
        <v>191</v>
      </c>
      <c r="Q64" t="s">
        <v>169</v>
      </c>
      <c r="R64" t="s">
        <v>169</v>
      </c>
      <c r="S64" t="s">
        <v>169</v>
      </c>
      <c r="T64" t="s">
        <v>172</v>
      </c>
      <c r="U64" t="s">
        <v>183</v>
      </c>
      <c r="V64" t="s">
        <v>174</v>
      </c>
      <c r="W64" t="s">
        <v>160</v>
      </c>
      <c r="X64" t="s">
        <v>160</v>
      </c>
      <c r="Y64" t="s">
        <v>160</v>
      </c>
      <c r="Z64" t="s">
        <v>160</v>
      </c>
      <c r="AA64" t="s">
        <v>160</v>
      </c>
      <c r="AB64" t="s">
        <v>160</v>
      </c>
      <c r="AC64" t="s">
        <v>160</v>
      </c>
      <c r="AD64" t="s">
        <v>160</v>
      </c>
      <c r="AE64" t="s">
        <v>420</v>
      </c>
      <c r="AF64" s="1">
        <v>45806</v>
      </c>
      <c r="AG64" t="s">
        <v>12</v>
      </c>
      <c r="AH64" t="s">
        <v>13</v>
      </c>
      <c r="AI64">
        <v>4</v>
      </c>
      <c r="AJ64" t="s">
        <v>14</v>
      </c>
      <c r="AK64" t="s">
        <v>4</v>
      </c>
      <c r="AL64" t="s">
        <v>5</v>
      </c>
      <c r="AM64" t="s">
        <v>6</v>
      </c>
      <c r="AN64" t="s">
        <v>7</v>
      </c>
      <c r="AO64" t="s">
        <v>15</v>
      </c>
      <c r="AP64" t="s">
        <v>9</v>
      </c>
      <c r="AQ64" t="s">
        <v>16</v>
      </c>
      <c r="AR64" s="2">
        <v>18000</v>
      </c>
      <c r="AS64" s="2">
        <v>50000</v>
      </c>
      <c r="AT64" t="s">
        <v>17</v>
      </c>
    </row>
    <row r="65" spans="1:46" x14ac:dyDescent="0.25">
      <c r="A65" t="s">
        <v>158</v>
      </c>
      <c r="B65" t="s">
        <v>462</v>
      </c>
      <c r="C65" t="s">
        <v>470</v>
      </c>
      <c r="D65" t="s">
        <v>421</v>
      </c>
      <c r="E65" t="s">
        <v>422</v>
      </c>
      <c r="F65" t="s">
        <v>178</v>
      </c>
      <c r="G65" t="s">
        <v>423</v>
      </c>
      <c r="H65" t="s">
        <v>164</v>
      </c>
      <c r="I65" t="s">
        <v>165</v>
      </c>
      <c r="J65" t="s">
        <v>166</v>
      </c>
      <c r="K65" t="s">
        <v>167</v>
      </c>
      <c r="L65" t="s">
        <v>182</v>
      </c>
      <c r="M65" t="s">
        <v>13</v>
      </c>
      <c r="N65" t="s">
        <v>169</v>
      </c>
      <c r="O65" t="s">
        <v>170</v>
      </c>
      <c r="P65" t="s">
        <v>171</v>
      </c>
      <c r="Q65" t="s">
        <v>172</v>
      </c>
      <c r="R65" t="s">
        <v>172</v>
      </c>
      <c r="S65" t="s">
        <v>169</v>
      </c>
      <c r="T65" t="s">
        <v>169</v>
      </c>
      <c r="U65" t="s">
        <v>183</v>
      </c>
      <c r="V65" t="s">
        <v>294</v>
      </c>
      <c r="W65" t="s">
        <v>160</v>
      </c>
      <c r="X65" t="s">
        <v>160</v>
      </c>
      <c r="Y65" t="s">
        <v>160</v>
      </c>
      <c r="Z65" t="s">
        <v>160</v>
      </c>
      <c r="AA65" t="s">
        <v>160</v>
      </c>
      <c r="AB65" t="s">
        <v>160</v>
      </c>
      <c r="AC65" t="s">
        <v>160</v>
      </c>
      <c r="AD65" t="s">
        <v>160</v>
      </c>
      <c r="AE65" t="s">
        <v>424</v>
      </c>
      <c r="AF65" s="1">
        <v>45824</v>
      </c>
      <c r="AG65" t="s">
        <v>12</v>
      </c>
      <c r="AH65" t="s">
        <v>13</v>
      </c>
      <c r="AI65">
        <v>5</v>
      </c>
      <c r="AJ65" t="s">
        <v>123</v>
      </c>
      <c r="AK65" t="s">
        <v>4</v>
      </c>
      <c r="AL65" t="s">
        <v>28</v>
      </c>
      <c r="AM65" t="s">
        <v>5</v>
      </c>
      <c r="AN65" t="s">
        <v>7</v>
      </c>
      <c r="AO65" t="s">
        <v>109</v>
      </c>
      <c r="AP65" t="s">
        <v>68</v>
      </c>
      <c r="AQ65" t="s">
        <v>124</v>
      </c>
      <c r="AR65" s="2">
        <v>20000</v>
      </c>
      <c r="AS65" s="2">
        <v>50000</v>
      </c>
      <c r="AT65" t="s">
        <v>119</v>
      </c>
    </row>
    <row r="66" spans="1:46" x14ac:dyDescent="0.25">
      <c r="A66" s="4" t="s">
        <v>325</v>
      </c>
      <c r="B66" s="4" t="s">
        <v>465</v>
      </c>
      <c r="C66" s="4" t="s">
        <v>468</v>
      </c>
      <c r="D66" s="4" t="s">
        <v>425</v>
      </c>
      <c r="E66" s="4" t="s">
        <v>427</v>
      </c>
      <c r="F66" s="4" t="s">
        <v>162</v>
      </c>
      <c r="G66" s="4" t="s">
        <v>179</v>
      </c>
      <c r="H66" s="4" t="s">
        <v>180</v>
      </c>
      <c r="I66" s="4" t="s">
        <v>181</v>
      </c>
      <c r="J66" s="4" t="s">
        <v>160</v>
      </c>
      <c r="K66" s="4" t="s">
        <v>160</v>
      </c>
      <c r="L66" s="4" t="s">
        <v>160</v>
      </c>
      <c r="M66" s="4" t="s">
        <v>13</v>
      </c>
      <c r="N66" s="4" t="s">
        <v>160</v>
      </c>
      <c r="O66" s="4" t="s">
        <v>190</v>
      </c>
      <c r="P66" s="4" t="s">
        <v>160</v>
      </c>
      <c r="Q66" s="4" t="s">
        <v>160</v>
      </c>
      <c r="R66" s="4" t="s">
        <v>160</v>
      </c>
      <c r="S66" s="4" t="s">
        <v>160</v>
      </c>
      <c r="T66" s="4" t="s">
        <v>160</v>
      </c>
      <c r="U66" s="4" t="s">
        <v>183</v>
      </c>
      <c r="V66" s="4" t="s">
        <v>214</v>
      </c>
      <c r="W66" s="4" t="s">
        <v>354</v>
      </c>
      <c r="X66" s="4" t="s">
        <v>426</v>
      </c>
      <c r="Y66" s="4" t="s">
        <v>356</v>
      </c>
      <c r="Z66" s="4" t="s">
        <v>426</v>
      </c>
      <c r="AA66" s="4" t="s">
        <v>331</v>
      </c>
      <c r="AB66" s="4" t="s">
        <v>427</v>
      </c>
      <c r="AC66" s="4" t="s">
        <v>162</v>
      </c>
      <c r="AD66" s="4" t="s">
        <v>179</v>
      </c>
      <c r="AE66" s="4" t="s">
        <v>428</v>
      </c>
      <c r="AF66" s="5">
        <v>45825</v>
      </c>
      <c r="AG66" s="4" t="s">
        <v>12</v>
      </c>
      <c r="AH66" s="4" t="s">
        <v>13</v>
      </c>
      <c r="AI66" s="4">
        <v>4</v>
      </c>
      <c r="AJ66" s="4" t="s">
        <v>14</v>
      </c>
      <c r="AK66" s="4" t="s">
        <v>4</v>
      </c>
      <c r="AL66" s="4" t="s">
        <v>5</v>
      </c>
      <c r="AM66" s="4" t="s">
        <v>6</v>
      </c>
      <c r="AN66" s="4" t="s">
        <v>7</v>
      </c>
      <c r="AO66" s="4" t="s">
        <v>145</v>
      </c>
      <c r="AP66" s="4" t="s">
        <v>9</v>
      </c>
      <c r="AQ66" s="4" t="s">
        <v>30</v>
      </c>
      <c r="AR66" s="6">
        <v>20000</v>
      </c>
      <c r="AS66" s="6">
        <v>50000</v>
      </c>
      <c r="AT66" s="4" t="s">
        <v>17</v>
      </c>
    </row>
    <row r="67" spans="1:46" x14ac:dyDescent="0.25">
      <c r="A67" s="4" t="s">
        <v>325</v>
      </c>
      <c r="B67" s="4" t="s">
        <v>465</v>
      </c>
      <c r="C67" s="4" t="s">
        <v>470</v>
      </c>
      <c r="D67" s="4" t="s">
        <v>429</v>
      </c>
      <c r="E67" s="4" t="s">
        <v>430</v>
      </c>
      <c r="F67" s="4" t="s">
        <v>187</v>
      </c>
      <c r="G67" s="4" t="s">
        <v>163</v>
      </c>
      <c r="H67" s="4" t="s">
        <v>180</v>
      </c>
      <c r="I67" s="4" t="s">
        <v>181</v>
      </c>
      <c r="J67" s="4" t="s">
        <v>160</v>
      </c>
      <c r="K67" s="4" t="s">
        <v>160</v>
      </c>
      <c r="L67" s="4" t="s">
        <v>160</v>
      </c>
      <c r="M67" s="4" t="s">
        <v>13</v>
      </c>
      <c r="N67" s="4" t="s">
        <v>160</v>
      </c>
      <c r="O67" s="4" t="s">
        <v>170</v>
      </c>
      <c r="P67" s="4" t="s">
        <v>160</v>
      </c>
      <c r="Q67" s="4" t="s">
        <v>160</v>
      </c>
      <c r="R67" s="4" t="s">
        <v>160</v>
      </c>
      <c r="S67" s="4" t="s">
        <v>160</v>
      </c>
      <c r="T67" s="4" t="s">
        <v>160</v>
      </c>
      <c r="U67" s="4" t="s">
        <v>308</v>
      </c>
      <c r="V67" s="4" t="s">
        <v>294</v>
      </c>
      <c r="W67" s="4" t="s">
        <v>354</v>
      </c>
      <c r="X67" s="4" t="s">
        <v>431</v>
      </c>
      <c r="Y67" s="4" t="s">
        <v>372</v>
      </c>
      <c r="Z67" s="4"/>
      <c r="AA67" s="4" t="s">
        <v>331</v>
      </c>
      <c r="AB67" s="4" t="s">
        <v>430</v>
      </c>
      <c r="AC67" s="4" t="s">
        <v>187</v>
      </c>
      <c r="AD67" s="4" t="s">
        <v>267</v>
      </c>
      <c r="AE67" s="4" t="s">
        <v>432</v>
      </c>
      <c r="AF67" s="5">
        <v>45811</v>
      </c>
      <c r="AG67" s="4" t="s">
        <v>43</v>
      </c>
      <c r="AH67" s="4" t="s">
        <v>13</v>
      </c>
      <c r="AI67" s="4" t="s">
        <v>34</v>
      </c>
      <c r="AJ67" s="4" t="s">
        <v>65</v>
      </c>
      <c r="AK67" s="4" t="s">
        <v>20</v>
      </c>
      <c r="AL67" s="4" t="s">
        <v>5</v>
      </c>
      <c r="AM67" s="4" t="s">
        <v>6</v>
      </c>
      <c r="AN67" s="4" t="s">
        <v>7</v>
      </c>
      <c r="AO67" s="4" t="s">
        <v>8</v>
      </c>
      <c r="AP67" s="4" t="s">
        <v>23</v>
      </c>
      <c r="AQ67" s="4" t="s">
        <v>59</v>
      </c>
      <c r="AR67" s="6">
        <v>20000</v>
      </c>
      <c r="AS67" s="6">
        <v>30000</v>
      </c>
      <c r="AT67" s="4" t="s">
        <v>25</v>
      </c>
    </row>
    <row r="68" spans="1:46" x14ac:dyDescent="0.25">
      <c r="A68" t="s">
        <v>158</v>
      </c>
      <c r="B68" t="s">
        <v>463</v>
      </c>
      <c r="C68" t="s">
        <v>469</v>
      </c>
      <c r="D68" t="s">
        <v>433</v>
      </c>
      <c r="E68" t="s">
        <v>434</v>
      </c>
      <c r="F68" t="s">
        <v>162</v>
      </c>
      <c r="G68" t="s">
        <v>267</v>
      </c>
      <c r="H68" t="s">
        <v>180</v>
      </c>
      <c r="I68" t="s">
        <v>181</v>
      </c>
      <c r="J68" t="s">
        <v>166</v>
      </c>
      <c r="K68" t="s">
        <v>167</v>
      </c>
      <c r="L68" t="s">
        <v>168</v>
      </c>
      <c r="M68" t="s">
        <v>13</v>
      </c>
      <c r="N68" t="s">
        <v>169</v>
      </c>
      <c r="O68" t="s">
        <v>190</v>
      </c>
      <c r="P68" t="s">
        <v>171</v>
      </c>
      <c r="Q68" t="s">
        <v>172</v>
      </c>
      <c r="R68" t="s">
        <v>169</v>
      </c>
      <c r="S68" t="s">
        <v>169</v>
      </c>
      <c r="T68" t="s">
        <v>169</v>
      </c>
      <c r="U68" t="s">
        <v>218</v>
      </c>
      <c r="V68" t="s">
        <v>294</v>
      </c>
      <c r="W68" t="s">
        <v>160</v>
      </c>
      <c r="X68" t="s">
        <v>160</v>
      </c>
      <c r="Y68" t="s">
        <v>160</v>
      </c>
      <c r="Z68" t="s">
        <v>160</v>
      </c>
      <c r="AA68" t="s">
        <v>160</v>
      </c>
      <c r="AB68" t="s">
        <v>160</v>
      </c>
      <c r="AC68" t="s">
        <v>160</v>
      </c>
      <c r="AD68" t="s">
        <v>160</v>
      </c>
      <c r="AE68" t="s">
        <v>435</v>
      </c>
      <c r="AF68" s="1">
        <v>45825</v>
      </c>
      <c r="AG68" t="s">
        <v>26</v>
      </c>
      <c r="AH68" t="s">
        <v>13</v>
      </c>
      <c r="AI68" t="s">
        <v>34</v>
      </c>
      <c r="AJ68" t="s">
        <v>37</v>
      </c>
      <c r="AK68" t="s">
        <v>34</v>
      </c>
      <c r="AL68" t="s">
        <v>34</v>
      </c>
      <c r="AM68" t="s">
        <v>34</v>
      </c>
      <c r="AN68" t="s">
        <v>34</v>
      </c>
      <c r="AO68" t="s">
        <v>22</v>
      </c>
      <c r="AP68" t="s">
        <v>9</v>
      </c>
      <c r="AQ68" t="s">
        <v>38</v>
      </c>
      <c r="AR68" s="2">
        <v>20000</v>
      </c>
      <c r="AS68" s="2">
        <v>30000</v>
      </c>
      <c r="AT68" t="s">
        <v>17</v>
      </c>
    </row>
    <row r="69" spans="1:46" x14ac:dyDescent="0.25">
      <c r="A69" t="s">
        <v>158</v>
      </c>
      <c r="B69" t="s">
        <v>460</v>
      </c>
      <c r="C69" t="s">
        <v>469</v>
      </c>
      <c r="D69" t="s">
        <v>436</v>
      </c>
      <c r="E69" t="s">
        <v>221</v>
      </c>
      <c r="F69" t="s">
        <v>162</v>
      </c>
      <c r="G69" t="s">
        <v>163</v>
      </c>
      <c r="H69" t="s">
        <v>180</v>
      </c>
      <c r="I69" t="s">
        <v>165</v>
      </c>
      <c r="J69" t="s">
        <v>166</v>
      </c>
      <c r="K69" t="s">
        <v>167</v>
      </c>
      <c r="L69" t="s">
        <v>182</v>
      </c>
      <c r="M69" t="s">
        <v>13</v>
      </c>
      <c r="N69" t="s">
        <v>169</v>
      </c>
      <c r="O69" t="s">
        <v>170</v>
      </c>
      <c r="P69" t="s">
        <v>171</v>
      </c>
      <c r="Q69" t="s">
        <v>169</v>
      </c>
      <c r="R69" t="s">
        <v>169</v>
      </c>
      <c r="S69" t="s">
        <v>169</v>
      </c>
      <c r="T69" t="s">
        <v>172</v>
      </c>
      <c r="U69" t="s">
        <v>218</v>
      </c>
      <c r="V69" t="s">
        <v>294</v>
      </c>
      <c r="W69" t="s">
        <v>160</v>
      </c>
      <c r="X69" t="s">
        <v>160</v>
      </c>
      <c r="Y69" t="s">
        <v>160</v>
      </c>
      <c r="Z69" t="s">
        <v>160</v>
      </c>
      <c r="AA69" t="s">
        <v>160</v>
      </c>
      <c r="AB69" t="s">
        <v>160</v>
      </c>
      <c r="AC69" t="s">
        <v>160</v>
      </c>
      <c r="AD69" t="s">
        <v>160</v>
      </c>
      <c r="AE69" t="s">
        <v>437</v>
      </c>
      <c r="AF69" s="1">
        <v>45809</v>
      </c>
      <c r="AG69" t="s">
        <v>12</v>
      </c>
      <c r="AH69" t="s">
        <v>2</v>
      </c>
      <c r="AI69">
        <v>5</v>
      </c>
      <c r="AJ69" t="s">
        <v>33</v>
      </c>
      <c r="AK69" t="s">
        <v>4</v>
      </c>
      <c r="AL69" t="s">
        <v>5</v>
      </c>
      <c r="AM69" t="s">
        <v>6</v>
      </c>
      <c r="AN69" t="s">
        <v>34</v>
      </c>
      <c r="AO69" t="s">
        <v>35</v>
      </c>
      <c r="AP69" t="s">
        <v>9</v>
      </c>
      <c r="AQ69" t="s">
        <v>36</v>
      </c>
      <c r="AR69" s="2">
        <v>15000</v>
      </c>
      <c r="AS69" s="2">
        <v>40000</v>
      </c>
      <c r="AT69" t="s">
        <v>11</v>
      </c>
    </row>
    <row r="70" spans="1:46" x14ac:dyDescent="0.25">
      <c r="A70" t="s">
        <v>158</v>
      </c>
      <c r="B70" t="s">
        <v>460</v>
      </c>
      <c r="C70" t="s">
        <v>466</v>
      </c>
      <c r="D70" t="s">
        <v>438</v>
      </c>
      <c r="E70" t="s">
        <v>439</v>
      </c>
      <c r="F70" t="s">
        <v>162</v>
      </c>
      <c r="G70" t="s">
        <v>163</v>
      </c>
      <c r="H70" t="s">
        <v>440</v>
      </c>
      <c r="I70" t="s">
        <v>181</v>
      </c>
      <c r="J70" t="s">
        <v>166</v>
      </c>
      <c r="K70" t="s">
        <v>167</v>
      </c>
      <c r="L70" t="s">
        <v>212</v>
      </c>
      <c r="M70" t="s">
        <v>13</v>
      </c>
      <c r="N70" t="s">
        <v>172</v>
      </c>
      <c r="O70" t="s">
        <v>441</v>
      </c>
      <c r="P70" t="s">
        <v>171</v>
      </c>
      <c r="Q70" t="s">
        <v>172</v>
      </c>
      <c r="R70" t="s">
        <v>172</v>
      </c>
      <c r="S70" t="s">
        <v>169</v>
      </c>
      <c r="T70" t="s">
        <v>172</v>
      </c>
      <c r="U70" t="s">
        <v>218</v>
      </c>
      <c r="V70" t="s">
        <v>192</v>
      </c>
      <c r="W70" t="s">
        <v>160</v>
      </c>
      <c r="X70" t="s">
        <v>160</v>
      </c>
      <c r="Y70" t="s">
        <v>160</v>
      </c>
      <c r="Z70" t="s">
        <v>160</v>
      </c>
      <c r="AA70" t="s">
        <v>160</v>
      </c>
      <c r="AB70" t="s">
        <v>160</v>
      </c>
      <c r="AC70" t="s">
        <v>160</v>
      </c>
      <c r="AD70" t="s">
        <v>160</v>
      </c>
      <c r="AE70" t="s">
        <v>442</v>
      </c>
      <c r="AF70" s="1">
        <v>45807</v>
      </c>
      <c r="AG70" t="s">
        <v>26</v>
      </c>
      <c r="AH70" t="s">
        <v>7</v>
      </c>
      <c r="AI70" t="s">
        <v>34</v>
      </c>
      <c r="AJ70" t="s">
        <v>47</v>
      </c>
      <c r="AK70" t="s">
        <v>4</v>
      </c>
      <c r="AL70" t="s">
        <v>5</v>
      </c>
      <c r="AM70" t="s">
        <v>6</v>
      </c>
      <c r="AN70" t="s">
        <v>7</v>
      </c>
      <c r="AO70" t="s">
        <v>48</v>
      </c>
      <c r="AP70" t="s">
        <v>9</v>
      </c>
      <c r="AQ70" t="s">
        <v>49</v>
      </c>
      <c r="AR70" s="2">
        <v>20000</v>
      </c>
      <c r="AS70" s="2">
        <v>50000</v>
      </c>
      <c r="AT70" t="s">
        <v>17</v>
      </c>
    </row>
    <row r="71" spans="1:46" x14ac:dyDescent="0.25">
      <c r="A71" t="s">
        <v>158</v>
      </c>
      <c r="B71" t="s">
        <v>463</v>
      </c>
      <c r="C71" t="s">
        <v>471</v>
      </c>
      <c r="D71" t="s">
        <v>443</v>
      </c>
      <c r="E71" t="s">
        <v>379</v>
      </c>
      <c r="F71" t="s">
        <v>162</v>
      </c>
      <c r="G71" t="s">
        <v>163</v>
      </c>
      <c r="H71" t="s">
        <v>164</v>
      </c>
      <c r="I71" t="s">
        <v>165</v>
      </c>
      <c r="J71" t="s">
        <v>166</v>
      </c>
      <c r="K71" t="s">
        <v>167</v>
      </c>
      <c r="L71" t="s">
        <v>182</v>
      </c>
      <c r="M71" t="s">
        <v>13</v>
      </c>
      <c r="N71" t="s">
        <v>169</v>
      </c>
      <c r="O71" t="s">
        <v>170</v>
      </c>
      <c r="P71" t="s">
        <v>171</v>
      </c>
      <c r="Q71" t="s">
        <v>172</v>
      </c>
      <c r="R71" t="s">
        <v>169</v>
      </c>
      <c r="S71" t="s">
        <v>169</v>
      </c>
      <c r="T71" t="s">
        <v>172</v>
      </c>
      <c r="U71" t="s">
        <v>183</v>
      </c>
      <c r="V71" t="s">
        <v>294</v>
      </c>
      <c r="W71" t="s">
        <v>160</v>
      </c>
      <c r="X71" t="s">
        <v>160</v>
      </c>
      <c r="Y71" t="s">
        <v>160</v>
      </c>
      <c r="Z71" t="s">
        <v>160</v>
      </c>
      <c r="AA71" t="s">
        <v>160</v>
      </c>
      <c r="AB71" t="s">
        <v>160</v>
      </c>
      <c r="AC71" t="s">
        <v>160</v>
      </c>
      <c r="AD71" t="s">
        <v>160</v>
      </c>
      <c r="AE71" t="s">
        <v>444</v>
      </c>
      <c r="AF71" s="1">
        <v>45820</v>
      </c>
      <c r="AG71" t="s">
        <v>1</v>
      </c>
      <c r="AH71" t="s">
        <v>2</v>
      </c>
      <c r="AI71">
        <v>5</v>
      </c>
      <c r="AJ71" t="s">
        <v>3</v>
      </c>
      <c r="AK71" t="s">
        <v>4</v>
      </c>
      <c r="AL71" t="s">
        <v>5</v>
      </c>
      <c r="AM71" t="s">
        <v>6</v>
      </c>
      <c r="AN71" t="s">
        <v>7</v>
      </c>
      <c r="AO71" t="s">
        <v>8</v>
      </c>
      <c r="AP71" t="s">
        <v>9</v>
      </c>
      <c r="AQ71" t="s">
        <v>10</v>
      </c>
      <c r="AR71" s="2">
        <v>20000</v>
      </c>
      <c r="AS71" s="2">
        <v>50000</v>
      </c>
      <c r="AT71" t="s">
        <v>11</v>
      </c>
    </row>
    <row r="72" spans="1:46" x14ac:dyDescent="0.25">
      <c r="A72" s="4" t="s">
        <v>325</v>
      </c>
      <c r="B72" s="4" t="s">
        <v>465</v>
      </c>
      <c r="C72" s="4" t="s">
        <v>466</v>
      </c>
      <c r="D72" s="4" t="s">
        <v>445</v>
      </c>
      <c r="E72" s="4" t="s">
        <v>446</v>
      </c>
      <c r="F72" s="4" t="s">
        <v>162</v>
      </c>
      <c r="G72" s="4" t="s">
        <v>205</v>
      </c>
      <c r="H72" s="4" t="s">
        <v>180</v>
      </c>
      <c r="I72" s="4" t="s">
        <v>165</v>
      </c>
      <c r="J72" s="4" t="s">
        <v>160</v>
      </c>
      <c r="K72" s="4" t="s">
        <v>160</v>
      </c>
      <c r="L72" s="4" t="s">
        <v>160</v>
      </c>
      <c r="M72" s="4" t="s">
        <v>13</v>
      </c>
      <c r="N72" s="4" t="s">
        <v>160</v>
      </c>
      <c r="O72" s="4" t="s">
        <v>274</v>
      </c>
      <c r="P72" s="4" t="s">
        <v>160</v>
      </c>
      <c r="Q72" s="4" t="s">
        <v>160</v>
      </c>
      <c r="R72" s="4" t="s">
        <v>160</v>
      </c>
      <c r="S72" s="4" t="s">
        <v>160</v>
      </c>
      <c r="T72" s="4" t="s">
        <v>160</v>
      </c>
      <c r="U72" s="4" t="s">
        <v>173</v>
      </c>
      <c r="V72" s="4" t="s">
        <v>294</v>
      </c>
      <c r="W72" s="4" t="s">
        <v>354</v>
      </c>
      <c r="X72" s="4" t="s">
        <v>447</v>
      </c>
      <c r="Y72" s="4" t="s">
        <v>356</v>
      </c>
      <c r="Z72" s="4" t="s">
        <v>447</v>
      </c>
      <c r="AA72" s="4" t="s">
        <v>357</v>
      </c>
      <c r="AB72" s="4" t="s">
        <v>449</v>
      </c>
      <c r="AC72" s="4" t="s">
        <v>162</v>
      </c>
      <c r="AD72" s="4" t="s">
        <v>205</v>
      </c>
      <c r="AE72" s="4" t="s">
        <v>448</v>
      </c>
      <c r="AF72" s="5">
        <v>45824</v>
      </c>
      <c r="AG72" s="4" t="s">
        <v>12</v>
      </c>
      <c r="AH72" s="4" t="s">
        <v>13</v>
      </c>
      <c r="AI72" s="4" t="s">
        <v>34</v>
      </c>
      <c r="AJ72" s="4" t="s">
        <v>131</v>
      </c>
      <c r="AK72" s="4" t="s">
        <v>57</v>
      </c>
      <c r="AL72" s="4" t="s">
        <v>57</v>
      </c>
      <c r="AM72" s="4" t="s">
        <v>6</v>
      </c>
      <c r="AN72" s="4" t="s">
        <v>7</v>
      </c>
      <c r="AO72" s="4" t="s">
        <v>92</v>
      </c>
      <c r="AP72" s="4" t="s">
        <v>9</v>
      </c>
      <c r="AQ72" s="4" t="s">
        <v>59</v>
      </c>
      <c r="AR72" s="6">
        <v>20000</v>
      </c>
      <c r="AS72" s="6">
        <v>50000</v>
      </c>
      <c r="AT72" s="4" t="s">
        <v>11</v>
      </c>
    </row>
    <row r="73" spans="1:46" x14ac:dyDescent="0.25">
      <c r="A73" t="s">
        <v>158</v>
      </c>
      <c r="B73" t="s">
        <v>460</v>
      </c>
      <c r="C73" t="s">
        <v>466</v>
      </c>
      <c r="D73" t="s">
        <v>450</v>
      </c>
      <c r="E73" t="s">
        <v>451</v>
      </c>
      <c r="F73" t="s">
        <v>178</v>
      </c>
      <c r="G73" t="s">
        <v>163</v>
      </c>
      <c r="H73" t="s">
        <v>180</v>
      </c>
      <c r="I73" t="s">
        <v>165</v>
      </c>
      <c r="J73" t="s">
        <v>166</v>
      </c>
      <c r="K73" t="s">
        <v>167</v>
      </c>
      <c r="L73" t="s">
        <v>182</v>
      </c>
      <c r="M73" t="s">
        <v>13</v>
      </c>
      <c r="N73" t="s">
        <v>169</v>
      </c>
      <c r="O73" t="s">
        <v>274</v>
      </c>
      <c r="P73" t="s">
        <v>171</v>
      </c>
      <c r="Q73" t="s">
        <v>172</v>
      </c>
      <c r="R73" t="s">
        <v>169</v>
      </c>
      <c r="S73" t="s">
        <v>169</v>
      </c>
      <c r="T73" t="s">
        <v>169</v>
      </c>
      <c r="U73" t="s">
        <v>183</v>
      </c>
      <c r="V73" t="s">
        <v>294</v>
      </c>
      <c r="W73" t="s">
        <v>160</v>
      </c>
      <c r="X73" t="s">
        <v>160</v>
      </c>
      <c r="Y73" t="s">
        <v>160</v>
      </c>
      <c r="Z73" t="s">
        <v>160</v>
      </c>
      <c r="AA73" t="s">
        <v>160</v>
      </c>
      <c r="AB73" t="s">
        <v>160</v>
      </c>
      <c r="AC73" t="s">
        <v>160</v>
      </c>
      <c r="AD73" t="s">
        <v>160</v>
      </c>
      <c r="AE73" t="s">
        <v>452</v>
      </c>
      <c r="AF73" s="1">
        <v>45829</v>
      </c>
      <c r="AG73" t="s">
        <v>1</v>
      </c>
      <c r="AH73" t="s">
        <v>13</v>
      </c>
      <c r="AI73">
        <v>1</v>
      </c>
      <c r="AJ73" t="s">
        <v>153</v>
      </c>
      <c r="AK73" t="s">
        <v>4</v>
      </c>
      <c r="AL73" t="s">
        <v>5</v>
      </c>
      <c r="AM73" t="s">
        <v>5</v>
      </c>
      <c r="AN73" t="s">
        <v>7</v>
      </c>
      <c r="AO73" t="s">
        <v>154</v>
      </c>
      <c r="AP73" t="s">
        <v>23</v>
      </c>
      <c r="AQ73" t="s">
        <v>155</v>
      </c>
      <c r="AR73" s="2">
        <v>20000</v>
      </c>
      <c r="AS73" s="2">
        <v>50000</v>
      </c>
      <c r="AT73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M16" zoomScale="106" zoomScaleNormal="106" workbookViewId="0">
      <selection activeCell="AK31" sqref="AK31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E1" sqref="E1:O25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80" zoomScaleNormal="180" workbookViewId="0">
      <selection activeCell="F4" sqref="F4:N19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70" zoomScaleNormal="170" workbookViewId="0">
      <selection activeCell="E4" sqref="E4:N20"/>
    </sheetView>
  </sheetViews>
  <sheetFormatPr defaultRowHeight="15" x14ac:dyDescent="0.25"/>
  <cols>
    <col min="1" max="16384" width="9.140625" style="11"/>
  </cols>
  <sheetData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60" zoomScaleNormal="160" workbookViewId="0">
      <selection activeCell="C2" sqref="C2:N23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60" zoomScaleNormal="160" workbookViewId="0">
      <selection activeCell="F4" sqref="F4:N21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60" zoomScaleNormal="160" workbookViewId="0">
      <selection activeCell="F4" sqref="F4:N23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70" zoomScaleNormal="170" workbookViewId="0">
      <selection activeCell="E5" sqref="E5:N22"/>
    </sheetView>
  </sheetViews>
  <sheetFormatPr defaultRowHeight="15" x14ac:dyDescent="0.25"/>
  <cols>
    <col min="1" max="16384" width="9.140625" style="11"/>
  </cols>
  <sheetData/>
  <pageMargins left="0.511811024" right="0.511811024" top="0.78740157499999996" bottom="0.78740157499999996" header="0.31496062000000002" footer="0.31496062000000002"/>
  <pageSetup paperSize="9" orientation="landscape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NÃO ABRIR</vt:lpstr>
      <vt:lpstr>NÃO ABRA</vt:lpstr>
      <vt:lpstr>Pergunta 1</vt:lpstr>
      <vt:lpstr>Pergunta 2</vt:lpstr>
      <vt:lpstr>Pergunta 3</vt:lpstr>
      <vt:lpstr>Pergunta 4</vt:lpstr>
      <vt:lpstr>Pergunta 5</vt:lpstr>
      <vt:lpstr>Pergunta 6</vt:lpstr>
      <vt:lpstr>Pergunta 7</vt:lpstr>
      <vt:lpstr>Pergunta 8</vt:lpstr>
      <vt:lpstr>Pergunta 9</vt:lpstr>
      <vt:lpstr>Pergunta 10</vt:lpstr>
      <vt:lpstr>Pergunta 11</vt:lpstr>
      <vt:lpstr>Pergunta 12</vt:lpstr>
      <vt:lpstr>Pergunta 13</vt:lpstr>
      <vt:lpstr>Pergunta 14-</vt:lpstr>
      <vt:lpstr>Percentual por Segmento </vt:lpstr>
      <vt:lpstr>DIVISÃO DE VALORES POR SEGMENTO</vt:lpstr>
      <vt:lpstr>NUNCA ABRA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Sara</cp:lastModifiedBy>
  <cp:lastPrinted>2025-07-07T16:47:43Z</cp:lastPrinted>
  <dcterms:created xsi:type="dcterms:W3CDTF">2025-06-23T14:49:06Z</dcterms:created>
  <dcterms:modified xsi:type="dcterms:W3CDTF">2025-07-11T19:38:56Z</dcterms:modified>
</cp:coreProperties>
</file>